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160" tabRatio="539"/>
  </bookViews>
  <sheets>
    <sheet name="летяги понед" sheetId="22" r:id="rId1"/>
    <sheet name="летяги вторник среда" sheetId="25" r:id="rId2"/>
    <sheet name="летяги пятница" sheetId="17" r:id="rId3"/>
    <sheet name="летяги суббота" sheetId="26" r:id="rId4"/>
    <sheet name="летяги воскресенье" sheetId="27" r:id="rId5"/>
  </sheets>
  <calcPr calcId="124519"/>
</workbook>
</file>

<file path=xl/calcChain.xml><?xml version="1.0" encoding="utf-8"?>
<calcChain xmlns="http://schemas.openxmlformats.org/spreadsheetml/2006/main">
  <c r="E31" i="27"/>
  <c r="D30"/>
  <c r="P29"/>
  <c r="R29" s="1"/>
  <c r="P28" s="1"/>
  <c r="R28" s="1"/>
  <c r="P27" s="1"/>
  <c r="R27" s="1"/>
  <c r="P26" s="1"/>
  <c r="R26" s="1"/>
  <c r="P25" s="1"/>
  <c r="R25" s="1"/>
  <c r="P24" s="1"/>
  <c r="R24" s="1"/>
  <c r="P23" s="1"/>
  <c r="R23" s="1"/>
  <c r="P22" s="1"/>
  <c r="R31" s="1"/>
  <c r="M29"/>
  <c r="O29" s="1"/>
  <c r="M28" s="1"/>
  <c r="O28" s="1"/>
  <c r="M27" s="1"/>
  <c r="O27" s="1"/>
  <c r="M26" s="1"/>
  <c r="O26" s="1"/>
  <c r="M25" s="1"/>
  <c r="O25" s="1"/>
  <c r="M24" s="1"/>
  <c r="O24" s="1"/>
  <c r="M23" s="1"/>
  <c r="O23" s="1"/>
  <c r="M22" s="1"/>
  <c r="O31" s="1"/>
  <c r="D29"/>
  <c r="D28"/>
  <c r="D27"/>
  <c r="D26"/>
  <c r="D25"/>
  <c r="D24"/>
  <c r="I23"/>
  <c r="L23" s="1"/>
  <c r="I24" s="1"/>
  <c r="L24" s="1"/>
  <c r="I25" s="1"/>
  <c r="L25" s="1"/>
  <c r="I26" s="1"/>
  <c r="L26" s="1"/>
  <c r="I27" s="1"/>
  <c r="L27" s="1"/>
  <c r="I28" s="1"/>
  <c r="L28" s="1"/>
  <c r="I29" s="1"/>
  <c r="L29" s="1"/>
  <c r="I30" s="1"/>
  <c r="L31" s="1"/>
  <c r="F23"/>
  <c r="H23" s="1"/>
  <c r="F24" s="1"/>
  <c r="H24" s="1"/>
  <c r="F25" s="1"/>
  <c r="H25" s="1"/>
  <c r="F26" s="1"/>
  <c r="H26" s="1"/>
  <c r="F27" s="1"/>
  <c r="H27" s="1"/>
  <c r="F28" s="1"/>
  <c r="H28" s="1"/>
  <c r="F29" s="1"/>
  <c r="H29" s="1"/>
  <c r="F30" s="1"/>
  <c r="H31" s="1"/>
  <c r="D23"/>
  <c r="L12"/>
  <c r="E31" i="26"/>
  <c r="D30"/>
  <c r="P29"/>
  <c r="R29" s="1"/>
  <c r="P28" s="1"/>
  <c r="R28" s="1"/>
  <c r="P27" s="1"/>
  <c r="R27" s="1"/>
  <c r="P26" s="1"/>
  <c r="R26" s="1"/>
  <c r="P25" s="1"/>
  <c r="R25" s="1"/>
  <c r="P24" s="1"/>
  <c r="R24" s="1"/>
  <c r="P23" s="1"/>
  <c r="R23" s="1"/>
  <c r="P22" s="1"/>
  <c r="R31" s="1"/>
  <c r="M29"/>
  <c r="O29" s="1"/>
  <c r="M28" s="1"/>
  <c r="O28" s="1"/>
  <c r="M27" s="1"/>
  <c r="O27" s="1"/>
  <c r="M26" s="1"/>
  <c r="O26" s="1"/>
  <c r="M25" s="1"/>
  <c r="O25" s="1"/>
  <c r="M24" s="1"/>
  <c r="O24" s="1"/>
  <c r="M23" s="1"/>
  <c r="O23" s="1"/>
  <c r="M22" s="1"/>
  <c r="O31" s="1"/>
  <c r="D29"/>
  <c r="D28"/>
  <c r="D27"/>
  <c r="D26"/>
  <c r="D25"/>
  <c r="D24"/>
  <c r="I23"/>
  <c r="L23" s="1"/>
  <c r="I24" s="1"/>
  <c r="L24" s="1"/>
  <c r="I25" s="1"/>
  <c r="L25" s="1"/>
  <c r="I26" s="1"/>
  <c r="L26" s="1"/>
  <c r="I27" s="1"/>
  <c r="L27" s="1"/>
  <c r="I28" s="1"/>
  <c r="L28" s="1"/>
  <c r="I29" s="1"/>
  <c r="L29" s="1"/>
  <c r="I30" s="1"/>
  <c r="L31" s="1"/>
  <c r="F23"/>
  <c r="H23" s="1"/>
  <c r="F24" s="1"/>
  <c r="H24" s="1"/>
  <c r="F25" s="1"/>
  <c r="H25" s="1"/>
  <c r="F26" s="1"/>
  <c r="H26" s="1"/>
  <c r="F27" s="1"/>
  <c r="H27" s="1"/>
  <c r="F28" s="1"/>
  <c r="H28" s="1"/>
  <c r="F29" s="1"/>
  <c r="H29" s="1"/>
  <c r="F30" s="1"/>
  <c r="H31" s="1"/>
  <c r="D23"/>
  <c r="L12"/>
  <c r="N12" i="17"/>
  <c r="E31"/>
  <c r="D24"/>
  <c r="D23"/>
  <c r="E31" i="25"/>
  <c r="D30"/>
  <c r="P29"/>
  <c r="R29" s="1"/>
  <c r="P28" s="1"/>
  <c r="R28" s="1"/>
  <c r="P27" s="1"/>
  <c r="R27" s="1"/>
  <c r="P26" s="1"/>
  <c r="R26" s="1"/>
  <c r="P25" s="1"/>
  <c r="R25" s="1"/>
  <c r="P24" s="1"/>
  <c r="R24" s="1"/>
  <c r="P23" s="1"/>
  <c r="R23" s="1"/>
  <c r="P22" s="1"/>
  <c r="R31" s="1"/>
  <c r="M29"/>
  <c r="O29" s="1"/>
  <c r="M28" s="1"/>
  <c r="O28" s="1"/>
  <c r="M27" s="1"/>
  <c r="O27" s="1"/>
  <c r="M26" s="1"/>
  <c r="O26" s="1"/>
  <c r="M25" s="1"/>
  <c r="O25" s="1"/>
  <c r="M24" s="1"/>
  <c r="O24" s="1"/>
  <c r="M23" s="1"/>
  <c r="O23" s="1"/>
  <c r="M22" s="1"/>
  <c r="O31" s="1"/>
  <c r="D29"/>
  <c r="D28"/>
  <c r="D27"/>
  <c r="D26"/>
  <c r="D25"/>
  <c r="D24"/>
  <c r="I23"/>
  <c r="L23" s="1"/>
  <c r="I24" s="1"/>
  <c r="L24" s="1"/>
  <c r="I25" s="1"/>
  <c r="L25" s="1"/>
  <c r="I26" s="1"/>
  <c r="L26" s="1"/>
  <c r="I27" s="1"/>
  <c r="L27" s="1"/>
  <c r="I28" s="1"/>
  <c r="L28" s="1"/>
  <c r="I29" s="1"/>
  <c r="L29" s="1"/>
  <c r="I30" s="1"/>
  <c r="L31" s="1"/>
  <c r="F23"/>
  <c r="H23" s="1"/>
  <c r="F24" s="1"/>
  <c r="H24" s="1"/>
  <c r="F25" s="1"/>
  <c r="H25" s="1"/>
  <c r="F26" s="1"/>
  <c r="H26" s="1"/>
  <c r="F27" s="1"/>
  <c r="H27" s="1"/>
  <c r="F28" s="1"/>
  <c r="H28" s="1"/>
  <c r="F29" s="1"/>
  <c r="H29" s="1"/>
  <c r="F30" s="1"/>
  <c r="H31" s="1"/>
  <c r="D23"/>
  <c r="L12"/>
  <c r="P29" i="22"/>
  <c r="M29"/>
  <c r="D23"/>
  <c r="D30"/>
  <c r="L12"/>
  <c r="D25" i="17"/>
  <c r="D26"/>
  <c r="D27"/>
  <c r="D28"/>
  <c r="D29"/>
  <c r="D30"/>
  <c r="D25" i="22"/>
  <c r="D26"/>
  <c r="D27"/>
  <c r="D28"/>
  <c r="D29"/>
  <c r="D24"/>
  <c r="E31"/>
  <c r="R29"/>
  <c r="P28" s="1"/>
  <c r="R28" s="1"/>
  <c r="P27" s="1"/>
  <c r="R27" s="1"/>
  <c r="P26" s="1"/>
  <c r="R26" s="1"/>
  <c r="P25" s="1"/>
  <c r="R25" s="1"/>
  <c r="P24" s="1"/>
  <c r="R24" s="1"/>
  <c r="P23" s="1"/>
  <c r="R23" s="1"/>
  <c r="P22" s="1"/>
  <c r="R31" s="1"/>
  <c r="O29"/>
  <c r="M28" s="1"/>
  <c r="O28" s="1"/>
  <c r="M27" s="1"/>
  <c r="O27" s="1"/>
  <c r="M26" s="1"/>
  <c r="O26" s="1"/>
  <c r="M25" s="1"/>
  <c r="O25" s="1"/>
  <c r="M24" s="1"/>
  <c r="O24" s="1"/>
  <c r="M23" s="1"/>
  <c r="O23" s="1"/>
  <c r="M22" s="1"/>
  <c r="O31" s="1"/>
  <c r="I23"/>
  <c r="L23" s="1"/>
  <c r="I24" s="1"/>
  <c r="L24" s="1"/>
  <c r="I25" s="1"/>
  <c r="L25" s="1"/>
  <c r="I26" s="1"/>
  <c r="L26" s="1"/>
  <c r="I27" s="1"/>
  <c r="L27" s="1"/>
  <c r="I28" s="1"/>
  <c r="L28" s="1"/>
  <c r="I29" s="1"/>
  <c r="L29" s="1"/>
  <c r="F23"/>
  <c r="H23" s="1"/>
  <c r="F24" s="1"/>
  <c r="H24" s="1"/>
  <c r="F25" s="1"/>
  <c r="H25" s="1"/>
  <c r="F26" s="1"/>
  <c r="H26" s="1"/>
  <c r="F27" s="1"/>
  <c r="H27" s="1"/>
  <c r="F28" s="1"/>
  <c r="H28" s="1"/>
  <c r="F29" s="1"/>
  <c r="H29" s="1"/>
  <c r="V29" i="17"/>
  <c r="X29" s="1"/>
  <c r="V28" s="1"/>
  <c r="X28" s="1"/>
  <c r="V27" s="1"/>
  <c r="X27" s="1"/>
  <c r="V26" s="1"/>
  <c r="X26" s="1"/>
  <c r="V25" s="1"/>
  <c r="X25" s="1"/>
  <c r="V24" s="1"/>
  <c r="X24" s="1"/>
  <c r="V23" s="1"/>
  <c r="X23" s="1"/>
  <c r="V22" s="1"/>
  <c r="X31" s="1"/>
  <c r="S29"/>
  <c r="U29" s="1"/>
  <c r="S28" s="1"/>
  <c r="U28" s="1"/>
  <c r="S27" s="1"/>
  <c r="U27" s="1"/>
  <c r="S26" s="1"/>
  <c r="U26" s="1"/>
  <c r="S25" s="1"/>
  <c r="U25" s="1"/>
  <c r="S24" s="1"/>
  <c r="U24" s="1"/>
  <c r="S23" s="1"/>
  <c r="U23" s="1"/>
  <c r="S22" s="1"/>
  <c r="U31" s="1"/>
  <c r="M23"/>
  <c r="I23"/>
  <c r="F30" i="22" l="1"/>
  <c r="H31" s="1"/>
  <c r="I30"/>
  <c r="L31" s="1"/>
  <c r="P29" i="17"/>
  <c r="R29" s="1"/>
  <c r="P28" s="1"/>
  <c r="R28" s="1"/>
  <c r="O23"/>
  <c r="M24" s="1"/>
  <c r="F23"/>
  <c r="H23" s="1"/>
  <c r="P27" l="1"/>
  <c r="R27" s="1"/>
  <c r="F24"/>
  <c r="H24" s="1"/>
  <c r="P26" l="1"/>
  <c r="R26" s="1"/>
  <c r="F25"/>
  <c r="H25" s="1"/>
  <c r="P25" l="1"/>
  <c r="R25" s="1"/>
  <c r="F26"/>
  <c r="H26" s="1"/>
  <c r="P24" l="1"/>
  <c r="R24" s="1"/>
  <c r="F27"/>
  <c r="H27" s="1"/>
  <c r="P23" l="1"/>
  <c r="R23" s="1"/>
  <c r="P22" s="1"/>
  <c r="R31" s="1"/>
  <c r="F28"/>
  <c r="H28" s="1"/>
  <c r="F29" l="1"/>
  <c r="H29" s="1"/>
  <c r="F30" l="1"/>
  <c r="H31" s="1"/>
  <c r="L23" l="1"/>
  <c r="I24" l="1"/>
  <c r="L24" s="1"/>
  <c r="I25" s="1"/>
  <c r="L25" s="1"/>
  <c r="I26" l="1"/>
  <c r="L26" s="1"/>
  <c r="I27" l="1"/>
  <c r="L27" s="1"/>
  <c r="I28" l="1"/>
  <c r="L28" s="1"/>
  <c r="I29" l="1"/>
  <c r="L29" s="1"/>
  <c r="I30" s="1"/>
  <c r="L31" s="1"/>
  <c r="O24" l="1"/>
  <c r="M25" s="1"/>
  <c r="O25" s="1"/>
  <c r="M26" s="1"/>
  <c r="O26" s="1"/>
  <c r="M27" s="1"/>
  <c r="O27" s="1"/>
  <c r="M28" s="1"/>
  <c r="O28" s="1"/>
  <c r="M29" s="1"/>
  <c r="O29" s="1"/>
  <c r="M30" s="1"/>
  <c r="O31" s="1"/>
</calcChain>
</file>

<file path=xl/sharedStrings.xml><?xml version="1.0" encoding="utf-8"?>
<sst xmlns="http://schemas.openxmlformats.org/spreadsheetml/2006/main" count="399" uniqueCount="67">
  <si>
    <t>________________________</t>
  </si>
  <si>
    <t>1. Наименование маршрута</t>
  </si>
  <si>
    <t>2. Перевозчик</t>
  </si>
  <si>
    <t>5. Вид сообщения</t>
  </si>
  <si>
    <t>7. Вместимость</t>
  </si>
  <si>
    <t>8. В действии</t>
  </si>
  <si>
    <t>Время на движение</t>
  </si>
  <si>
    <t>Наименование остановочных  (тарифных пунктов)</t>
  </si>
  <si>
    <t>прибытие</t>
  </si>
  <si>
    <t>стоянка</t>
  </si>
  <si>
    <t>отправление</t>
  </si>
  <si>
    <t>ч.-м.</t>
  </si>
  <si>
    <t>м.</t>
  </si>
  <si>
    <t xml:space="preserve">РАСПИСАНИЕ </t>
  </si>
  <si>
    <t>4.Периодичность обслуживания</t>
  </si>
  <si>
    <t>3.Протяженность          маршрута, км</t>
  </si>
  <si>
    <t>И.В. Можаровский</t>
  </si>
  <si>
    <t>обычный</t>
  </si>
  <si>
    <t>Директор Славгородского филиала Автопарк № 21</t>
  </si>
  <si>
    <t>В.Л. Сафонов</t>
  </si>
  <si>
    <t>Славгородский филиал              Автопарк №21</t>
  </si>
  <si>
    <t>СОГЛАСОВАНО:</t>
  </si>
  <si>
    <t>УТВЕРЖДАЮ:</t>
  </si>
  <si>
    <t>Заместитель председателя</t>
  </si>
  <si>
    <t>Славгородского РИК</t>
  </si>
  <si>
    <t>"___" _____________ 2022 г.</t>
  </si>
  <si>
    <t>_________ Р.М. Илларионов</t>
  </si>
  <si>
    <t>в прямом направлении</t>
  </si>
  <si>
    <t>в обратном направлении</t>
  </si>
  <si>
    <t>Директор ОАО "АТЭК-Могилев"</t>
  </si>
  <si>
    <t>движения автобусов  по пригородному маршруту</t>
  </si>
  <si>
    <t>27, (31) п/м</t>
  </si>
  <si>
    <t>ПЯТНИЦА</t>
  </si>
  <si>
    <t>Время в пути, ч-мин</t>
  </si>
  <si>
    <t>"____" ________________ 2022г.</t>
  </si>
  <si>
    <t>Рейс 1</t>
  </si>
  <si>
    <t>Рейс 2</t>
  </si>
  <si>
    <t>Рейс 3</t>
  </si>
  <si>
    <t>МАЗ206,(257)</t>
  </si>
  <si>
    <t>МАЗ241,(231)</t>
  </si>
  <si>
    <t>22, (51) п/м</t>
  </si>
  <si>
    <t>6. Марка</t>
  </si>
  <si>
    <t>ПОНЕДЕЛЬНИК</t>
  </si>
  <si>
    <t>_____________</t>
  </si>
  <si>
    <t>АС СЛАВГОРОД</t>
  </si>
  <si>
    <t>ВОСКРЕСЕНЬЕ</t>
  </si>
  <si>
    <t>от нач.пункта</t>
  </si>
  <si>
    <t>между пункт.</t>
  </si>
  <si>
    <t>Расстояние, (км)</t>
  </si>
  <si>
    <t>Славгород - Летяги</t>
  </si>
  <si>
    <t>Силино поле</t>
  </si>
  <si>
    <t>Ходорово</t>
  </si>
  <si>
    <t>Усохи</t>
  </si>
  <si>
    <t>Гиженка</t>
  </si>
  <si>
    <t>Теляши</t>
  </si>
  <si>
    <t>Заглинное</t>
  </si>
  <si>
    <t>Березовка</t>
  </si>
  <si>
    <t>ЛЕТЯГИ</t>
  </si>
  <si>
    <t>ВТОРНИК или СРЕДА ч/з неделю</t>
  </si>
  <si>
    <t xml:space="preserve">№ 202 "СЛАВГОРОД - ЛЕТЯГИ" </t>
  </si>
  <si>
    <t>МАЗ241, (231)</t>
  </si>
  <si>
    <t>МАЗ206, (257)</t>
  </si>
  <si>
    <t>3.Протяженность, км</t>
  </si>
  <si>
    <t xml:space="preserve">4.Периодичность </t>
  </si>
  <si>
    <t>СУББОТА ч/з неделю</t>
  </si>
  <si>
    <t>4.Периодичность</t>
  </si>
  <si>
    <t xml:space="preserve">Славгород - Летяги </t>
  </si>
</sst>
</file>

<file path=xl/styles.xml><?xml version="1.0" encoding="utf-8"?>
<styleSheet xmlns="http://schemas.openxmlformats.org/spreadsheetml/2006/main">
  <numFmts count="1">
    <numFmt numFmtId="164" formatCode="h:mm;@"/>
  </numFmts>
  <fonts count="18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Book Antiqua"/>
      <family val="1"/>
      <charset val="204"/>
    </font>
    <font>
      <sz val="16"/>
      <name val="Book Antiqua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8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0" xfId="0" applyNumberFormat="1" applyFont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 vertical="top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justify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5" fillId="0" borderId="17" xfId="0" applyNumberFormat="1" applyFont="1" applyBorder="1"/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0" fillId="0" borderId="0" xfId="0" applyNumberFormat="1"/>
    <xf numFmtId="164" fontId="5" fillId="0" borderId="22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0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 applyAlignment="1">
      <alignment horizontal="center" vertical="center"/>
    </xf>
    <xf numFmtId="0" fontId="14" fillId="0" borderId="11" xfId="0" applyFont="1" applyBorder="1" applyAlignment="1">
      <alignment vertical="top"/>
    </xf>
    <xf numFmtId="0" fontId="14" fillId="0" borderId="0" xfId="0" applyFont="1" applyAlignment="1">
      <alignment vertical="top"/>
    </xf>
    <xf numFmtId="164" fontId="15" fillId="0" borderId="13" xfId="0" applyNumberFormat="1" applyFont="1" applyBorder="1" applyAlignment="1">
      <alignment horizontal="center" vertical="top"/>
    </xf>
    <xf numFmtId="164" fontId="15" fillId="0" borderId="1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16" fillId="0" borderId="0" xfId="0" applyNumberFormat="1" applyFont="1" applyAlignment="1">
      <alignment wrapText="1"/>
    </xf>
    <xf numFmtId="164" fontId="15" fillId="0" borderId="13" xfId="0" applyNumberFormat="1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justify"/>
    </xf>
    <xf numFmtId="0" fontId="6" fillId="0" borderId="0" xfId="0" applyFont="1" applyAlignment="1">
      <alignment vertical="top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5" fillId="0" borderId="15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tabSelected="1" topLeftCell="A6" zoomScale="70" zoomScaleNormal="70" zoomScaleSheetLayoutView="90" workbookViewId="0">
      <selection activeCell="A7" sqref="A7:R31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15" customFormat="1" ht="21" customHeight="1">
      <c r="B1" s="43" t="s">
        <v>21</v>
      </c>
      <c r="C1" s="43"/>
      <c r="D1" s="43"/>
      <c r="E1" s="43"/>
      <c r="F1" s="2"/>
      <c r="G1" s="2"/>
      <c r="H1" s="78"/>
      <c r="I1" s="44"/>
      <c r="J1" s="44"/>
      <c r="K1" s="44"/>
      <c r="L1" s="44"/>
      <c r="M1" s="44"/>
      <c r="N1" s="44"/>
      <c r="O1" s="88" t="s">
        <v>22</v>
      </c>
      <c r="P1" s="88"/>
      <c r="Q1" s="88"/>
      <c r="R1" s="88"/>
      <c r="S1" s="88"/>
      <c r="T1" s="44"/>
      <c r="U1" s="44"/>
    </row>
    <row r="2" spans="1:21" s="15" customFormat="1" ht="23.25" customHeight="1">
      <c r="B2" s="19" t="s">
        <v>23</v>
      </c>
      <c r="C2" s="19"/>
      <c r="D2" s="19"/>
      <c r="E2" s="19"/>
      <c r="F2" s="19"/>
      <c r="G2" s="19"/>
      <c r="H2" s="44"/>
      <c r="I2" s="44"/>
      <c r="J2" s="44"/>
      <c r="K2" s="44"/>
      <c r="L2" s="44"/>
      <c r="M2" s="44"/>
      <c r="N2" s="44"/>
      <c r="O2" s="93" t="s">
        <v>29</v>
      </c>
      <c r="P2" s="93"/>
      <c r="Q2" s="93"/>
      <c r="R2" s="93"/>
      <c r="S2" s="93"/>
      <c r="T2" s="93"/>
      <c r="U2" s="93"/>
    </row>
    <row r="3" spans="1:21" ht="20.25">
      <c r="B3" s="19" t="s">
        <v>24</v>
      </c>
      <c r="C3" s="19"/>
      <c r="D3" s="19"/>
      <c r="E3" s="19"/>
      <c r="F3" s="19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9"/>
    </row>
    <row r="4" spans="1:21" ht="20.25">
      <c r="B4" s="2" t="s">
        <v>26</v>
      </c>
      <c r="C4" s="2"/>
      <c r="D4" s="2"/>
      <c r="E4" s="2"/>
      <c r="F4" s="2"/>
      <c r="G4" s="2"/>
      <c r="H4" s="45"/>
      <c r="I4" s="45"/>
      <c r="J4" s="45"/>
      <c r="K4" s="45"/>
      <c r="L4" s="45"/>
      <c r="M4" s="45"/>
      <c r="N4" s="45"/>
      <c r="O4" s="44" t="s">
        <v>43</v>
      </c>
      <c r="P4" s="44"/>
      <c r="Q4" s="44"/>
      <c r="R4" s="79" t="s">
        <v>16</v>
      </c>
      <c r="S4" s="79"/>
      <c r="T4" s="79"/>
      <c r="U4" s="45"/>
    </row>
    <row r="5" spans="1:21" ht="24.75" customHeight="1">
      <c r="B5" s="2" t="s">
        <v>25</v>
      </c>
      <c r="C5" s="2"/>
      <c r="D5" s="2"/>
      <c r="E5" s="2"/>
      <c r="F5" s="2"/>
      <c r="G5" s="2"/>
      <c r="H5" s="45"/>
      <c r="I5" s="45"/>
      <c r="J5" s="45"/>
      <c r="K5" s="45"/>
      <c r="L5" s="45"/>
      <c r="M5" s="45"/>
      <c r="N5" s="45"/>
      <c r="O5" s="79" t="s">
        <v>34</v>
      </c>
      <c r="P5" s="79"/>
      <c r="Q5" s="79"/>
      <c r="R5" s="79"/>
      <c r="S5" s="79"/>
      <c r="T5" s="2"/>
      <c r="U5" s="2"/>
    </row>
    <row r="6" spans="1:21" ht="20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4"/>
      <c r="M6" s="74"/>
      <c r="N6" s="74"/>
      <c r="O6" s="74"/>
      <c r="P6" s="74"/>
      <c r="Q6" s="74"/>
      <c r="R6" s="74"/>
    </row>
    <row r="7" spans="1:21" ht="23.25" customHeight="1">
      <c r="C7" s="86" t="s">
        <v>13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21" ht="24.75" customHeight="1">
      <c r="C8" s="87" t="s">
        <v>30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1" ht="19.5" customHeight="1">
      <c r="C9" s="86" t="s">
        <v>59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21" ht="6.75" customHeight="1">
      <c r="C10" s="1"/>
      <c r="D10" s="1"/>
      <c r="E10" s="1"/>
      <c r="F10" s="46"/>
      <c r="G10" s="46"/>
      <c r="H10" s="46"/>
      <c r="I10" s="46"/>
      <c r="J10" s="46"/>
      <c r="K10" s="46"/>
      <c r="L10" s="46"/>
      <c r="M10" s="46"/>
    </row>
    <row r="11" spans="1:21" ht="23.25" customHeight="1">
      <c r="C11" s="89" t="s">
        <v>1</v>
      </c>
      <c r="D11" s="89"/>
      <c r="E11" s="89"/>
      <c r="F11" s="89"/>
      <c r="G11" s="89"/>
      <c r="H11" s="89" t="s">
        <v>2</v>
      </c>
      <c r="I11" s="89"/>
      <c r="J11" s="89"/>
      <c r="K11" s="89"/>
      <c r="L11" s="89" t="s">
        <v>62</v>
      </c>
      <c r="M11" s="89"/>
      <c r="N11" s="89"/>
      <c r="O11" s="90" t="s">
        <v>63</v>
      </c>
      <c r="P11" s="91"/>
      <c r="Q11" s="92"/>
    </row>
    <row r="12" spans="1:21" ht="37.5" customHeight="1">
      <c r="C12" s="94" t="s">
        <v>49</v>
      </c>
      <c r="D12" s="95"/>
      <c r="E12" s="95"/>
      <c r="F12" s="95"/>
      <c r="G12" s="96"/>
      <c r="H12" s="94" t="s">
        <v>20</v>
      </c>
      <c r="I12" s="95"/>
      <c r="J12" s="95"/>
      <c r="K12" s="96"/>
      <c r="L12" s="100">
        <f>C30</f>
        <v>35.5</v>
      </c>
      <c r="M12" s="101"/>
      <c r="N12" s="102"/>
      <c r="O12" s="100" t="s">
        <v>42</v>
      </c>
      <c r="P12" s="101"/>
      <c r="Q12" s="102"/>
      <c r="R12" s="75"/>
    </row>
    <row r="13" spans="1:21" ht="21.75" customHeight="1">
      <c r="C13" s="97"/>
      <c r="D13" s="98"/>
      <c r="E13" s="98"/>
      <c r="F13" s="98"/>
      <c r="G13" s="99"/>
      <c r="H13" s="97"/>
      <c r="I13" s="98"/>
      <c r="J13" s="98"/>
      <c r="K13" s="99"/>
      <c r="L13" s="103"/>
      <c r="M13" s="104"/>
      <c r="N13" s="105"/>
      <c r="O13" s="103"/>
      <c r="P13" s="104"/>
      <c r="Q13" s="105"/>
      <c r="R13" s="51"/>
    </row>
    <row r="14" spans="1:21" ht="19.5" customHeight="1">
      <c r="C14" s="106" t="s">
        <v>3</v>
      </c>
      <c r="D14" s="107"/>
      <c r="E14" s="107"/>
      <c r="F14" s="108"/>
      <c r="G14" s="106" t="s">
        <v>41</v>
      </c>
      <c r="H14" s="107"/>
      <c r="I14" s="108"/>
      <c r="J14" s="106" t="s">
        <v>4</v>
      </c>
      <c r="K14" s="107"/>
      <c r="L14" s="108"/>
      <c r="M14" s="106" t="s">
        <v>5</v>
      </c>
      <c r="N14" s="107"/>
      <c r="O14" s="107"/>
      <c r="P14" s="107"/>
      <c r="Q14" s="108"/>
    </row>
    <row r="15" spans="1:21" ht="18.75" customHeight="1">
      <c r="C15" s="94" t="s">
        <v>17</v>
      </c>
      <c r="D15" s="95"/>
      <c r="E15" s="95"/>
      <c r="F15" s="96"/>
      <c r="G15" s="109" t="s">
        <v>60</v>
      </c>
      <c r="H15" s="110"/>
      <c r="I15" s="111"/>
      <c r="J15" s="112" t="s">
        <v>40</v>
      </c>
      <c r="K15" s="113"/>
      <c r="L15" s="114"/>
      <c r="M15" s="115"/>
      <c r="N15" s="116"/>
      <c r="O15" s="116"/>
      <c r="P15" s="116"/>
      <c r="Q15" s="117"/>
    </row>
    <row r="16" spans="1:21" ht="18.75" customHeight="1">
      <c r="C16" s="97"/>
      <c r="D16" s="98"/>
      <c r="E16" s="98"/>
      <c r="F16" s="99"/>
      <c r="G16" s="112" t="s">
        <v>61</v>
      </c>
      <c r="H16" s="113"/>
      <c r="I16" s="114"/>
      <c r="J16" s="112" t="s">
        <v>31</v>
      </c>
      <c r="K16" s="113"/>
      <c r="L16" s="114"/>
      <c r="M16" s="103"/>
      <c r="N16" s="104"/>
      <c r="O16" s="104"/>
      <c r="P16" s="104"/>
      <c r="Q16" s="105"/>
    </row>
    <row r="17" spans="1:18" ht="9.75" customHeight="1" thickBot="1">
      <c r="C17" s="82"/>
      <c r="D17" s="82"/>
      <c r="E17" s="82"/>
      <c r="F17" s="82"/>
      <c r="G17" s="20"/>
      <c r="H17" s="20"/>
      <c r="I17" s="20"/>
      <c r="J17" s="20"/>
      <c r="K17" s="20"/>
      <c r="L17" s="20"/>
      <c r="M17" s="81"/>
      <c r="N17" s="81"/>
      <c r="O17" s="81"/>
      <c r="P17" s="81"/>
      <c r="Q17" s="81"/>
    </row>
    <row r="18" spans="1:18" ht="18" customHeight="1">
      <c r="F18" s="118" t="s">
        <v>27</v>
      </c>
      <c r="G18" s="119"/>
      <c r="H18" s="119"/>
      <c r="I18" s="119"/>
      <c r="J18" s="119"/>
      <c r="K18" s="119"/>
      <c r="L18" s="120"/>
      <c r="M18" s="118" t="s">
        <v>28</v>
      </c>
      <c r="N18" s="119"/>
      <c r="O18" s="119"/>
      <c r="P18" s="119"/>
      <c r="Q18" s="119"/>
      <c r="R18" s="120"/>
    </row>
    <row r="19" spans="1:18" ht="17.25" customHeight="1">
      <c r="A19" s="90" t="s">
        <v>7</v>
      </c>
      <c r="B19" s="92"/>
      <c r="C19" s="130" t="s">
        <v>48</v>
      </c>
      <c r="D19" s="131"/>
      <c r="E19" s="123" t="s">
        <v>6</v>
      </c>
      <c r="F19" s="124" t="s">
        <v>35</v>
      </c>
      <c r="G19" s="125"/>
      <c r="H19" s="126"/>
      <c r="I19" s="127" t="s">
        <v>36</v>
      </c>
      <c r="J19" s="125"/>
      <c r="K19" s="125"/>
      <c r="L19" s="128"/>
      <c r="M19" s="124" t="s">
        <v>35</v>
      </c>
      <c r="N19" s="125"/>
      <c r="O19" s="125"/>
      <c r="P19" s="127" t="s">
        <v>36</v>
      </c>
      <c r="Q19" s="125"/>
      <c r="R19" s="128"/>
    </row>
    <row r="20" spans="1:18" ht="18.75" customHeight="1" thickBot="1">
      <c r="A20" s="121"/>
      <c r="B20" s="122"/>
      <c r="C20" s="132"/>
      <c r="D20" s="133"/>
      <c r="E20" s="123"/>
      <c r="F20" s="24" t="s">
        <v>8</v>
      </c>
      <c r="G20" s="56" t="s">
        <v>9</v>
      </c>
      <c r="H20" s="56" t="s">
        <v>10</v>
      </c>
      <c r="I20" s="56" t="s">
        <v>8</v>
      </c>
      <c r="J20" s="129" t="s">
        <v>9</v>
      </c>
      <c r="K20" s="129"/>
      <c r="L20" s="25" t="s">
        <v>10</v>
      </c>
      <c r="M20" s="24" t="s">
        <v>8</v>
      </c>
      <c r="N20" s="56" t="s">
        <v>9</v>
      </c>
      <c r="O20" s="56" t="s">
        <v>10</v>
      </c>
      <c r="P20" s="56" t="s">
        <v>8</v>
      </c>
      <c r="Q20" s="56" t="s">
        <v>9</v>
      </c>
      <c r="R20" s="25" t="s">
        <v>10</v>
      </c>
    </row>
    <row r="21" spans="1:18" ht="27.75" customHeight="1">
      <c r="A21" s="121"/>
      <c r="B21" s="122"/>
      <c r="C21" s="83" t="s">
        <v>46</v>
      </c>
      <c r="D21" s="83" t="s">
        <v>47</v>
      </c>
      <c r="E21" s="16" t="s">
        <v>12</v>
      </c>
      <c r="F21" s="26" t="s">
        <v>11</v>
      </c>
      <c r="G21" s="57" t="s">
        <v>12</v>
      </c>
      <c r="H21" s="57" t="s">
        <v>11</v>
      </c>
      <c r="I21" s="57" t="s">
        <v>11</v>
      </c>
      <c r="J21" s="89" t="s">
        <v>12</v>
      </c>
      <c r="K21" s="89"/>
      <c r="L21" s="27" t="s">
        <v>11</v>
      </c>
      <c r="M21" s="35" t="s">
        <v>11</v>
      </c>
      <c r="N21" s="36" t="s">
        <v>12</v>
      </c>
      <c r="O21" s="36" t="s">
        <v>11</v>
      </c>
      <c r="P21" s="57" t="s">
        <v>11</v>
      </c>
      <c r="Q21" s="57" t="s">
        <v>12</v>
      </c>
      <c r="R21" s="27" t="s">
        <v>11</v>
      </c>
    </row>
    <row r="22" spans="1:18" ht="20.25">
      <c r="A22" s="134" t="s">
        <v>44</v>
      </c>
      <c r="B22" s="135"/>
      <c r="C22" s="21">
        <v>0</v>
      </c>
      <c r="D22" s="16">
        <v>0</v>
      </c>
      <c r="E22" s="16">
        <v>0</v>
      </c>
      <c r="F22" s="28"/>
      <c r="G22" s="37"/>
      <c r="H22" s="4">
        <v>0.24305555555555555</v>
      </c>
      <c r="I22" s="4"/>
      <c r="J22" s="136"/>
      <c r="K22" s="136"/>
      <c r="L22" s="67">
        <v>0.76041666666666663</v>
      </c>
      <c r="M22" s="29">
        <f t="shared" ref="M22:M28" si="0">O23+(TIME(0,E23,0))</f>
        <v>0.33194444444444432</v>
      </c>
      <c r="N22" s="37"/>
      <c r="O22" s="3"/>
      <c r="P22" s="22">
        <f t="shared" ref="P22:P28" si="1">R23+(TIME(0,E23,0))</f>
        <v>0.84236111111111101</v>
      </c>
      <c r="Q22" s="8"/>
      <c r="R22" s="30"/>
    </row>
    <row r="23" spans="1:18" ht="20.25">
      <c r="A23" s="139" t="s">
        <v>50</v>
      </c>
      <c r="B23" s="140"/>
      <c r="C23" s="21">
        <v>7</v>
      </c>
      <c r="D23" s="16">
        <f>C23-C22</f>
        <v>7</v>
      </c>
      <c r="E23" s="16">
        <v>6</v>
      </c>
      <c r="F23" s="29">
        <f t="shared" ref="F23:F30" si="2">H22+TIME(0,E23,0)</f>
        <v>0.24722222222222223</v>
      </c>
      <c r="G23" s="8">
        <v>1</v>
      </c>
      <c r="H23" s="3">
        <f t="shared" ref="H23:H29" si="3">IF(ISTEXT(G23),F23,F23+TIME(0,G23,0))</f>
        <v>0.24791666666666667</v>
      </c>
      <c r="I23" s="3">
        <f t="shared" ref="I23:I30" si="4">L22+TIME(0,E23,0)</f>
        <v>0.76458333333333328</v>
      </c>
      <c r="J23" s="137">
        <v>1</v>
      </c>
      <c r="K23" s="138"/>
      <c r="L23" s="30">
        <f t="shared" ref="L23:L29" si="5">IF(ISTEXT(I23),I23,I23+TIME(0,J23,0))</f>
        <v>0.76527777777777772</v>
      </c>
      <c r="M23" s="29">
        <f t="shared" si="0"/>
        <v>0.32708333333333323</v>
      </c>
      <c r="N23" s="8">
        <v>1</v>
      </c>
      <c r="O23" s="3">
        <f t="shared" ref="O23:O29" si="6">IF(ISTEXT(M23),M23,M23+TIME(0,N23,0))</f>
        <v>0.32777777777777767</v>
      </c>
      <c r="P23" s="22">
        <f t="shared" si="1"/>
        <v>0.83749999999999991</v>
      </c>
      <c r="Q23" s="54">
        <v>1</v>
      </c>
      <c r="R23" s="30">
        <f t="shared" ref="R23:R29" si="7">IF(ISTEXT(P23),P23,P23+TIME(0,N23,0))</f>
        <v>0.83819444444444435</v>
      </c>
    </row>
    <row r="24" spans="1:18" ht="20.25">
      <c r="A24" s="139" t="s">
        <v>51</v>
      </c>
      <c r="B24" s="140"/>
      <c r="C24" s="21">
        <v>14</v>
      </c>
      <c r="D24" s="16">
        <f>C24-C23</f>
        <v>7</v>
      </c>
      <c r="E24" s="16">
        <v>10</v>
      </c>
      <c r="F24" s="29">
        <f t="shared" si="2"/>
        <v>0.25486111111111109</v>
      </c>
      <c r="G24" s="8">
        <v>1</v>
      </c>
      <c r="H24" s="3">
        <f t="shared" si="3"/>
        <v>0.25555555555555554</v>
      </c>
      <c r="I24" s="3">
        <f t="shared" si="4"/>
        <v>0.77222222222222214</v>
      </c>
      <c r="J24" s="137">
        <v>1</v>
      </c>
      <c r="K24" s="138"/>
      <c r="L24" s="30">
        <f t="shared" si="5"/>
        <v>0.77291666666666659</v>
      </c>
      <c r="M24" s="29">
        <f t="shared" si="0"/>
        <v>0.31944444444444436</v>
      </c>
      <c r="N24" s="8">
        <v>1</v>
      </c>
      <c r="O24" s="3">
        <f t="shared" si="6"/>
        <v>0.32013888888888881</v>
      </c>
      <c r="P24" s="22">
        <f t="shared" si="1"/>
        <v>0.82986111111111105</v>
      </c>
      <c r="Q24" s="54">
        <v>1</v>
      </c>
      <c r="R24" s="30">
        <f t="shared" si="7"/>
        <v>0.83055555555555549</v>
      </c>
    </row>
    <row r="25" spans="1:18" ht="20.25">
      <c r="A25" s="139" t="s">
        <v>52</v>
      </c>
      <c r="B25" s="140"/>
      <c r="C25" s="21">
        <v>18</v>
      </c>
      <c r="D25" s="16">
        <f t="shared" ref="D25:D30" si="8">C25-C24</f>
        <v>4</v>
      </c>
      <c r="E25" s="16">
        <v>7</v>
      </c>
      <c r="F25" s="29">
        <f t="shared" si="2"/>
        <v>0.26041666666666663</v>
      </c>
      <c r="G25" s="8">
        <v>1</v>
      </c>
      <c r="H25" s="3">
        <f t="shared" si="3"/>
        <v>0.26111111111111107</v>
      </c>
      <c r="I25" s="3">
        <f t="shared" si="4"/>
        <v>0.77777777777777768</v>
      </c>
      <c r="J25" s="137">
        <v>1</v>
      </c>
      <c r="K25" s="138"/>
      <c r="L25" s="30">
        <f t="shared" si="5"/>
        <v>0.77847222222222212</v>
      </c>
      <c r="M25" s="29">
        <f t="shared" si="0"/>
        <v>0.31388888888888883</v>
      </c>
      <c r="N25" s="8">
        <v>1</v>
      </c>
      <c r="O25" s="3">
        <f t="shared" si="6"/>
        <v>0.31458333333333327</v>
      </c>
      <c r="P25" s="22">
        <f t="shared" si="1"/>
        <v>0.82430555555555551</v>
      </c>
      <c r="Q25" s="54">
        <v>1</v>
      </c>
      <c r="R25" s="30">
        <f t="shared" si="7"/>
        <v>0.82499999999999996</v>
      </c>
    </row>
    <row r="26" spans="1:18" ht="20.25">
      <c r="A26" s="139" t="s">
        <v>53</v>
      </c>
      <c r="B26" s="140"/>
      <c r="C26" s="21">
        <v>22</v>
      </c>
      <c r="D26" s="16">
        <f t="shared" si="8"/>
        <v>4</v>
      </c>
      <c r="E26" s="16">
        <v>6</v>
      </c>
      <c r="F26" s="29">
        <f t="shared" si="2"/>
        <v>0.26527777777777772</v>
      </c>
      <c r="G26" s="8">
        <v>1</v>
      </c>
      <c r="H26" s="3">
        <f t="shared" si="3"/>
        <v>0.26597222222222217</v>
      </c>
      <c r="I26" s="3">
        <f t="shared" si="4"/>
        <v>0.78263888888888877</v>
      </c>
      <c r="J26" s="137">
        <v>1</v>
      </c>
      <c r="K26" s="138"/>
      <c r="L26" s="30">
        <f t="shared" si="5"/>
        <v>0.78333333333333321</v>
      </c>
      <c r="M26" s="29">
        <f t="shared" si="0"/>
        <v>0.30902777777777773</v>
      </c>
      <c r="N26" s="8">
        <v>1</v>
      </c>
      <c r="O26" s="3">
        <f t="shared" si="6"/>
        <v>0.30972222222222218</v>
      </c>
      <c r="P26" s="22">
        <f t="shared" si="1"/>
        <v>0.81944444444444442</v>
      </c>
      <c r="Q26" s="54">
        <v>1</v>
      </c>
      <c r="R26" s="30">
        <f t="shared" si="7"/>
        <v>0.82013888888888886</v>
      </c>
    </row>
    <row r="27" spans="1:18" ht="18.75" customHeight="1">
      <c r="A27" s="139" t="s">
        <v>54</v>
      </c>
      <c r="B27" s="140"/>
      <c r="C27" s="21">
        <v>27</v>
      </c>
      <c r="D27" s="16">
        <f t="shared" si="8"/>
        <v>5</v>
      </c>
      <c r="E27" s="16">
        <v>8</v>
      </c>
      <c r="F27" s="29">
        <f t="shared" si="2"/>
        <v>0.2715277777777777</v>
      </c>
      <c r="G27" s="8">
        <v>1</v>
      </c>
      <c r="H27" s="3">
        <f t="shared" si="3"/>
        <v>0.27222222222222214</v>
      </c>
      <c r="I27" s="3">
        <f t="shared" si="4"/>
        <v>0.78888888888888875</v>
      </c>
      <c r="J27" s="137">
        <v>1</v>
      </c>
      <c r="K27" s="138"/>
      <c r="L27" s="30">
        <f t="shared" si="5"/>
        <v>0.78958333333333319</v>
      </c>
      <c r="M27" s="29">
        <f t="shared" si="0"/>
        <v>0.30277777777777776</v>
      </c>
      <c r="N27" s="8">
        <v>1</v>
      </c>
      <c r="O27" s="3">
        <f t="shared" si="6"/>
        <v>0.3034722222222222</v>
      </c>
      <c r="P27" s="22">
        <f t="shared" si="1"/>
        <v>0.81319444444444444</v>
      </c>
      <c r="Q27" s="54">
        <v>1</v>
      </c>
      <c r="R27" s="30">
        <f t="shared" si="7"/>
        <v>0.81388888888888888</v>
      </c>
    </row>
    <row r="28" spans="1:18" ht="18.75" customHeight="1">
      <c r="A28" s="139" t="s">
        <v>55</v>
      </c>
      <c r="B28" s="140"/>
      <c r="C28" s="21">
        <v>29</v>
      </c>
      <c r="D28" s="16">
        <f t="shared" si="8"/>
        <v>2</v>
      </c>
      <c r="E28" s="16">
        <v>4</v>
      </c>
      <c r="F28" s="29">
        <f t="shared" si="2"/>
        <v>0.27499999999999991</v>
      </c>
      <c r="G28" s="8">
        <v>1</v>
      </c>
      <c r="H28" s="3">
        <f t="shared" si="3"/>
        <v>0.27569444444444435</v>
      </c>
      <c r="I28" s="3">
        <f t="shared" si="4"/>
        <v>0.79236111111111096</v>
      </c>
      <c r="J28" s="137">
        <v>1</v>
      </c>
      <c r="K28" s="138"/>
      <c r="L28" s="30">
        <f t="shared" si="5"/>
        <v>0.7930555555555554</v>
      </c>
      <c r="M28" s="29">
        <f t="shared" si="0"/>
        <v>0.29930555555555555</v>
      </c>
      <c r="N28" s="8">
        <v>1</v>
      </c>
      <c r="O28" s="3">
        <f t="shared" si="6"/>
        <v>0.3</v>
      </c>
      <c r="P28" s="22">
        <f t="shared" si="1"/>
        <v>0.80972222222222223</v>
      </c>
      <c r="Q28" s="54">
        <v>1</v>
      </c>
      <c r="R28" s="30">
        <f t="shared" si="7"/>
        <v>0.81041666666666667</v>
      </c>
    </row>
    <row r="29" spans="1:18" ht="18.75" customHeight="1">
      <c r="A29" s="139" t="s">
        <v>56</v>
      </c>
      <c r="B29" s="140"/>
      <c r="C29" s="21">
        <v>32</v>
      </c>
      <c r="D29" s="16">
        <f t="shared" si="8"/>
        <v>3</v>
      </c>
      <c r="E29" s="16">
        <v>5</v>
      </c>
      <c r="F29" s="29">
        <f t="shared" si="2"/>
        <v>0.27916666666666656</v>
      </c>
      <c r="G29" s="8">
        <v>1</v>
      </c>
      <c r="H29" s="3">
        <f t="shared" si="3"/>
        <v>0.27986111111111101</v>
      </c>
      <c r="I29" s="3">
        <f t="shared" si="4"/>
        <v>0.79652777777777761</v>
      </c>
      <c r="J29" s="137">
        <v>1</v>
      </c>
      <c r="K29" s="138"/>
      <c r="L29" s="30">
        <f t="shared" si="5"/>
        <v>0.79722222222222205</v>
      </c>
      <c r="M29" s="29">
        <f>O30+(TIME(0,E30,0))</f>
        <v>0.2951388888888889</v>
      </c>
      <c r="N29" s="8">
        <v>1</v>
      </c>
      <c r="O29" s="3">
        <f t="shared" si="6"/>
        <v>0.29583333333333334</v>
      </c>
      <c r="P29" s="22">
        <f>R30+(TIME(0,E30,0))</f>
        <v>0.80555555555555558</v>
      </c>
      <c r="Q29" s="54">
        <v>1</v>
      </c>
      <c r="R29" s="30">
        <f t="shared" si="7"/>
        <v>0.80625000000000002</v>
      </c>
    </row>
    <row r="30" spans="1:18" ht="18.75" customHeight="1" thickBot="1">
      <c r="A30" s="134" t="s">
        <v>57</v>
      </c>
      <c r="B30" s="135"/>
      <c r="C30" s="42">
        <v>35.5</v>
      </c>
      <c r="D30" s="16">
        <f t="shared" si="8"/>
        <v>3.5</v>
      </c>
      <c r="E30" s="16">
        <v>5</v>
      </c>
      <c r="F30" s="31">
        <f t="shared" si="2"/>
        <v>0.28333333333333321</v>
      </c>
      <c r="G30" s="32"/>
      <c r="H30" s="33"/>
      <c r="I30" s="33">
        <f t="shared" si="4"/>
        <v>0.80069444444444426</v>
      </c>
      <c r="J30" s="141"/>
      <c r="K30" s="142"/>
      <c r="L30" s="68"/>
      <c r="M30" s="31"/>
      <c r="N30" s="32"/>
      <c r="O30" s="40">
        <v>0.29166666666666669</v>
      </c>
      <c r="P30" s="34"/>
      <c r="Q30" s="55"/>
      <c r="R30" s="39">
        <v>0.80208333333333337</v>
      </c>
    </row>
    <row r="31" spans="1:18" s="1" customFormat="1" ht="18.75" customHeight="1">
      <c r="E31" s="49">
        <f>SUM(E22:E30)</f>
        <v>51</v>
      </c>
      <c r="F31" s="63" t="s">
        <v>33</v>
      </c>
      <c r="G31" s="64"/>
      <c r="H31" s="65">
        <f>F30-H22</f>
        <v>4.0277777777777662E-2</v>
      </c>
      <c r="I31" s="58"/>
      <c r="J31" s="59"/>
      <c r="K31" s="59"/>
      <c r="L31" s="66">
        <f>I30-L22</f>
        <v>4.0277777777777635E-2</v>
      </c>
      <c r="M31" s="61"/>
      <c r="N31" s="59"/>
      <c r="O31" s="66">
        <f>M22-O30</f>
        <v>4.0277777777777635E-2</v>
      </c>
      <c r="P31" s="59"/>
      <c r="Q31" s="59"/>
      <c r="R31" s="66">
        <f>P22-R30</f>
        <v>4.0277777777777635E-2</v>
      </c>
    </row>
    <row r="32" spans="1:18" s="1" customFormat="1" ht="11.25" customHeight="1">
      <c r="E32" s="75"/>
      <c r="F32" s="64"/>
      <c r="G32" s="64"/>
      <c r="H32" s="76"/>
      <c r="I32" s="58"/>
      <c r="J32" s="59"/>
      <c r="K32" s="59"/>
      <c r="L32" s="62"/>
      <c r="M32" s="61"/>
      <c r="N32" s="59"/>
      <c r="O32" s="62"/>
      <c r="P32" s="59"/>
      <c r="Q32" s="59"/>
      <c r="R32" s="62"/>
    </row>
    <row r="33" spans="3:17" ht="10.5" customHeight="1">
      <c r="M33" s="41"/>
      <c r="N33" s="10"/>
      <c r="O33" s="10"/>
      <c r="P33" s="12"/>
    </row>
    <row r="34" spans="3:17" ht="20.25">
      <c r="C34" s="2" t="s">
        <v>18</v>
      </c>
      <c r="D34" s="2"/>
      <c r="E34" s="2"/>
      <c r="F34" s="2"/>
      <c r="G34" s="45"/>
      <c r="H34" s="45"/>
      <c r="I34" s="45"/>
      <c r="J34" s="47"/>
      <c r="K34" s="47"/>
      <c r="L34" s="47"/>
      <c r="O34" s="48" t="s">
        <v>19</v>
      </c>
      <c r="P34" s="48"/>
    </row>
    <row r="35" spans="3:17" ht="18.75">
      <c r="F35" s="11"/>
      <c r="G35" s="11"/>
      <c r="H35" s="11"/>
      <c r="I35" s="11"/>
      <c r="J35" s="10"/>
      <c r="K35" s="10"/>
      <c r="L35" s="12"/>
    </row>
    <row r="36" spans="3:17" ht="45" customHeight="1"/>
    <row r="37" spans="3:17" ht="18.75">
      <c r="F37" s="6"/>
      <c r="G37" s="7"/>
      <c r="H37" s="7"/>
      <c r="I37" s="7"/>
      <c r="J37" s="7"/>
      <c r="K37" s="7"/>
      <c r="L37" s="7"/>
      <c r="Q37" s="38"/>
    </row>
    <row r="38" spans="3:17" ht="17.25" customHeight="1">
      <c r="I38" s="17"/>
    </row>
    <row r="39" spans="3:17" ht="21">
      <c r="G39" s="143"/>
      <c r="H39" s="143"/>
    </row>
  </sheetData>
  <mergeCells count="53">
    <mergeCell ref="A30:B30"/>
    <mergeCell ref="J30:K30"/>
    <mergeCell ref="G39:H39"/>
    <mergeCell ref="A29:B29"/>
    <mergeCell ref="J29:K29"/>
    <mergeCell ref="A22:B22"/>
    <mergeCell ref="J22:K22"/>
    <mergeCell ref="J28:K28"/>
    <mergeCell ref="A23:B23"/>
    <mergeCell ref="J23:K23"/>
    <mergeCell ref="A24:B24"/>
    <mergeCell ref="J24:K24"/>
    <mergeCell ref="A25:B25"/>
    <mergeCell ref="J25:K25"/>
    <mergeCell ref="A26:B26"/>
    <mergeCell ref="J26:K26"/>
    <mergeCell ref="A27:B27"/>
    <mergeCell ref="J27:K27"/>
    <mergeCell ref="A28:B28"/>
    <mergeCell ref="F18:L18"/>
    <mergeCell ref="M18:R18"/>
    <mergeCell ref="A19:B21"/>
    <mergeCell ref="E19:E20"/>
    <mergeCell ref="F19:H19"/>
    <mergeCell ref="I19:L19"/>
    <mergeCell ref="M19:O19"/>
    <mergeCell ref="P19:R19"/>
    <mergeCell ref="J20:K20"/>
    <mergeCell ref="J21:K21"/>
    <mergeCell ref="C19:D20"/>
    <mergeCell ref="C15:F16"/>
    <mergeCell ref="G15:I15"/>
    <mergeCell ref="J15:L15"/>
    <mergeCell ref="M15:Q16"/>
    <mergeCell ref="G16:I16"/>
    <mergeCell ref="J16:L16"/>
    <mergeCell ref="C12:G13"/>
    <mergeCell ref="H12:K13"/>
    <mergeCell ref="L12:N13"/>
    <mergeCell ref="O12:Q13"/>
    <mergeCell ref="C14:F14"/>
    <mergeCell ref="G14:I14"/>
    <mergeCell ref="J14:L14"/>
    <mergeCell ref="M14:Q14"/>
    <mergeCell ref="C7:Q7"/>
    <mergeCell ref="C8:Q8"/>
    <mergeCell ref="C9:Q9"/>
    <mergeCell ref="O1:S1"/>
    <mergeCell ref="C11:G11"/>
    <mergeCell ref="H11:K11"/>
    <mergeCell ref="L11:N11"/>
    <mergeCell ref="O11:Q11"/>
    <mergeCell ref="O2:U2"/>
  </mergeCells>
  <pageMargins left="0.45" right="0.24" top="1" bottom="0.55000000000000004" header="0.5" footer="0.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9"/>
  <sheetViews>
    <sheetView topLeftCell="A12" zoomScale="70" zoomScaleNormal="70" zoomScaleSheetLayoutView="90" workbookViewId="0">
      <selection activeCell="A7" sqref="A7:R31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15" customFormat="1" ht="21" customHeight="1">
      <c r="B1" s="43" t="s">
        <v>21</v>
      </c>
      <c r="C1" s="43"/>
      <c r="D1" s="43"/>
      <c r="E1" s="43"/>
      <c r="F1" s="2"/>
      <c r="G1" s="2"/>
      <c r="H1" s="78"/>
      <c r="I1" s="44"/>
      <c r="J1" s="44"/>
      <c r="K1" s="44"/>
      <c r="L1" s="44"/>
      <c r="M1" s="44"/>
      <c r="N1" s="44"/>
      <c r="O1" s="88" t="s">
        <v>22</v>
      </c>
      <c r="P1" s="88"/>
      <c r="Q1" s="88"/>
      <c r="R1" s="88"/>
      <c r="S1" s="88"/>
      <c r="T1" s="44"/>
      <c r="U1" s="44"/>
    </row>
    <row r="2" spans="1:21" s="15" customFormat="1" ht="23.25" customHeight="1">
      <c r="B2" s="19" t="s">
        <v>23</v>
      </c>
      <c r="C2" s="19"/>
      <c r="D2" s="19"/>
      <c r="E2" s="19"/>
      <c r="F2" s="19"/>
      <c r="G2" s="19"/>
      <c r="H2" s="44"/>
      <c r="I2" s="44"/>
      <c r="J2" s="44"/>
      <c r="K2" s="44"/>
      <c r="L2" s="44"/>
      <c r="M2" s="44"/>
      <c r="N2" s="44"/>
      <c r="O2" s="93" t="s">
        <v>29</v>
      </c>
      <c r="P2" s="93"/>
      <c r="Q2" s="93"/>
      <c r="R2" s="93"/>
      <c r="S2" s="93"/>
      <c r="T2" s="93"/>
      <c r="U2" s="93"/>
    </row>
    <row r="3" spans="1:21" ht="20.25">
      <c r="B3" s="19" t="s">
        <v>24</v>
      </c>
      <c r="C3" s="19"/>
      <c r="D3" s="19"/>
      <c r="E3" s="19"/>
      <c r="F3" s="19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9"/>
    </row>
    <row r="4" spans="1:21" ht="20.25">
      <c r="B4" s="2" t="s">
        <v>26</v>
      </c>
      <c r="C4" s="2"/>
      <c r="D4" s="2"/>
      <c r="E4" s="2"/>
      <c r="F4" s="2"/>
      <c r="G4" s="2"/>
      <c r="H4" s="45"/>
      <c r="I4" s="45"/>
      <c r="J4" s="45"/>
      <c r="K4" s="45"/>
      <c r="L4" s="45"/>
      <c r="M4" s="45"/>
      <c r="N4" s="45"/>
      <c r="O4" s="44" t="s">
        <v>43</v>
      </c>
      <c r="P4" s="44"/>
      <c r="Q4" s="44"/>
      <c r="R4" s="79" t="s">
        <v>16</v>
      </c>
      <c r="S4" s="79"/>
      <c r="T4" s="79"/>
      <c r="U4" s="45"/>
    </row>
    <row r="5" spans="1:21" ht="24.75" customHeight="1">
      <c r="B5" s="2" t="s">
        <v>25</v>
      </c>
      <c r="C5" s="2"/>
      <c r="D5" s="2"/>
      <c r="E5" s="2"/>
      <c r="F5" s="2"/>
      <c r="G5" s="2"/>
      <c r="H5" s="45"/>
      <c r="I5" s="45"/>
      <c r="J5" s="45"/>
      <c r="K5" s="45"/>
      <c r="L5" s="45"/>
      <c r="M5" s="45"/>
      <c r="N5" s="45"/>
      <c r="O5" s="79" t="s">
        <v>34</v>
      </c>
      <c r="P5" s="79"/>
      <c r="Q5" s="79"/>
      <c r="R5" s="79"/>
      <c r="S5" s="79"/>
      <c r="T5" s="2"/>
      <c r="U5" s="2"/>
    </row>
    <row r="6" spans="1:21" ht="20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4"/>
      <c r="M6" s="74"/>
      <c r="N6" s="74"/>
      <c r="O6" s="74"/>
      <c r="P6" s="74"/>
      <c r="Q6" s="74"/>
      <c r="R6" s="74"/>
    </row>
    <row r="7" spans="1:21" ht="23.25" customHeight="1">
      <c r="C7" s="86" t="s">
        <v>13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21" ht="24.75" customHeight="1">
      <c r="C8" s="87" t="s">
        <v>30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1" ht="19.5" customHeight="1">
      <c r="C9" s="86" t="s">
        <v>59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21" ht="6.75" customHeight="1">
      <c r="C10" s="1"/>
      <c r="D10" s="1"/>
      <c r="E10" s="1"/>
      <c r="F10" s="46"/>
      <c r="G10" s="46"/>
      <c r="H10" s="46"/>
      <c r="I10" s="46"/>
      <c r="J10" s="46"/>
      <c r="K10" s="46"/>
      <c r="L10" s="46"/>
      <c r="M10" s="46"/>
    </row>
    <row r="11" spans="1:21" ht="23.25" customHeight="1">
      <c r="C11" s="89" t="s">
        <v>1</v>
      </c>
      <c r="D11" s="89"/>
      <c r="E11" s="89"/>
      <c r="F11" s="89"/>
      <c r="G11" s="89"/>
      <c r="H11" s="89" t="s">
        <v>2</v>
      </c>
      <c r="I11" s="89"/>
      <c r="J11" s="89"/>
      <c r="K11" s="89"/>
      <c r="L11" s="89" t="s">
        <v>62</v>
      </c>
      <c r="M11" s="89"/>
      <c r="N11" s="89"/>
      <c r="O11" s="90" t="s">
        <v>63</v>
      </c>
      <c r="P11" s="91"/>
      <c r="Q11" s="92"/>
    </row>
    <row r="12" spans="1:21" ht="37.5" customHeight="1">
      <c r="C12" s="94" t="s">
        <v>49</v>
      </c>
      <c r="D12" s="95"/>
      <c r="E12" s="95"/>
      <c r="F12" s="95"/>
      <c r="G12" s="96"/>
      <c r="H12" s="94" t="s">
        <v>20</v>
      </c>
      <c r="I12" s="95"/>
      <c r="J12" s="95"/>
      <c r="K12" s="96"/>
      <c r="L12" s="100">
        <f>C30</f>
        <v>35.5</v>
      </c>
      <c r="M12" s="101"/>
      <c r="N12" s="102"/>
      <c r="O12" s="94" t="s">
        <v>58</v>
      </c>
      <c r="P12" s="95"/>
      <c r="Q12" s="96"/>
      <c r="R12" s="75"/>
    </row>
    <row r="13" spans="1:21" ht="21.75" customHeight="1">
      <c r="C13" s="97"/>
      <c r="D13" s="98"/>
      <c r="E13" s="98"/>
      <c r="F13" s="98"/>
      <c r="G13" s="99"/>
      <c r="H13" s="97"/>
      <c r="I13" s="98"/>
      <c r="J13" s="98"/>
      <c r="K13" s="99"/>
      <c r="L13" s="103"/>
      <c r="M13" s="104"/>
      <c r="N13" s="105"/>
      <c r="O13" s="97"/>
      <c r="P13" s="98"/>
      <c r="Q13" s="99"/>
      <c r="R13" s="51"/>
    </row>
    <row r="14" spans="1:21" ht="19.5" customHeight="1">
      <c r="C14" s="106" t="s">
        <v>3</v>
      </c>
      <c r="D14" s="107"/>
      <c r="E14" s="107"/>
      <c r="F14" s="108"/>
      <c r="G14" s="106" t="s">
        <v>41</v>
      </c>
      <c r="H14" s="107"/>
      <c r="I14" s="108"/>
      <c r="J14" s="106" t="s">
        <v>4</v>
      </c>
      <c r="K14" s="107"/>
      <c r="L14" s="108"/>
      <c r="M14" s="106" t="s">
        <v>5</v>
      </c>
      <c r="N14" s="107"/>
      <c r="O14" s="107"/>
      <c r="P14" s="107"/>
      <c r="Q14" s="108"/>
    </row>
    <row r="15" spans="1:21" ht="18.75" customHeight="1">
      <c r="C15" s="94" t="s">
        <v>17</v>
      </c>
      <c r="D15" s="95"/>
      <c r="E15" s="95"/>
      <c r="F15" s="96"/>
      <c r="G15" s="109" t="s">
        <v>60</v>
      </c>
      <c r="H15" s="110"/>
      <c r="I15" s="111"/>
      <c r="J15" s="112" t="s">
        <v>40</v>
      </c>
      <c r="K15" s="113"/>
      <c r="L15" s="114"/>
      <c r="M15" s="115"/>
      <c r="N15" s="116"/>
      <c r="O15" s="116"/>
      <c r="P15" s="116"/>
      <c r="Q15" s="117"/>
    </row>
    <row r="16" spans="1:21" ht="18.75" customHeight="1">
      <c r="C16" s="97"/>
      <c r="D16" s="98"/>
      <c r="E16" s="98"/>
      <c r="F16" s="99"/>
      <c r="G16" s="112" t="s">
        <v>61</v>
      </c>
      <c r="H16" s="113"/>
      <c r="I16" s="114"/>
      <c r="J16" s="112" t="s">
        <v>31</v>
      </c>
      <c r="K16" s="113"/>
      <c r="L16" s="114"/>
      <c r="M16" s="103"/>
      <c r="N16" s="104"/>
      <c r="O16" s="104"/>
      <c r="P16" s="104"/>
      <c r="Q16" s="105"/>
    </row>
    <row r="17" spans="1:18" ht="9.75" customHeight="1" thickBot="1">
      <c r="C17" s="82"/>
      <c r="D17" s="82"/>
      <c r="E17" s="82"/>
      <c r="F17" s="80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8" ht="18" customHeight="1">
      <c r="F18" s="118" t="s">
        <v>27</v>
      </c>
      <c r="G18" s="119"/>
      <c r="H18" s="119"/>
      <c r="I18" s="119"/>
      <c r="J18" s="119"/>
      <c r="K18" s="119"/>
      <c r="L18" s="120"/>
      <c r="M18" s="118" t="s">
        <v>28</v>
      </c>
      <c r="N18" s="119"/>
      <c r="O18" s="119"/>
      <c r="P18" s="119"/>
      <c r="Q18" s="119"/>
      <c r="R18" s="120"/>
    </row>
    <row r="19" spans="1:18" ht="17.25" customHeight="1">
      <c r="A19" s="90" t="s">
        <v>7</v>
      </c>
      <c r="B19" s="92"/>
      <c r="C19" s="130" t="s">
        <v>48</v>
      </c>
      <c r="D19" s="131"/>
      <c r="E19" s="123" t="s">
        <v>6</v>
      </c>
      <c r="F19" s="124" t="s">
        <v>35</v>
      </c>
      <c r="G19" s="125"/>
      <c r="H19" s="126"/>
      <c r="I19" s="127" t="s">
        <v>36</v>
      </c>
      <c r="J19" s="125"/>
      <c r="K19" s="125"/>
      <c r="L19" s="128"/>
      <c r="M19" s="124" t="s">
        <v>35</v>
      </c>
      <c r="N19" s="125"/>
      <c r="O19" s="125"/>
      <c r="P19" s="127" t="s">
        <v>36</v>
      </c>
      <c r="Q19" s="125"/>
      <c r="R19" s="128"/>
    </row>
    <row r="20" spans="1:18" ht="18.75" customHeight="1" thickBot="1">
      <c r="A20" s="121"/>
      <c r="B20" s="122"/>
      <c r="C20" s="132"/>
      <c r="D20" s="133"/>
      <c r="E20" s="123"/>
      <c r="F20" s="24" t="s">
        <v>8</v>
      </c>
      <c r="G20" s="56" t="s">
        <v>9</v>
      </c>
      <c r="H20" s="56" t="s">
        <v>10</v>
      </c>
      <c r="I20" s="56" t="s">
        <v>8</v>
      </c>
      <c r="J20" s="129" t="s">
        <v>9</v>
      </c>
      <c r="K20" s="129"/>
      <c r="L20" s="25" t="s">
        <v>10</v>
      </c>
      <c r="M20" s="24" t="s">
        <v>8</v>
      </c>
      <c r="N20" s="56" t="s">
        <v>9</v>
      </c>
      <c r="O20" s="56" t="s">
        <v>10</v>
      </c>
      <c r="P20" s="56" t="s">
        <v>8</v>
      </c>
      <c r="Q20" s="56" t="s">
        <v>9</v>
      </c>
      <c r="R20" s="25" t="s">
        <v>10</v>
      </c>
    </row>
    <row r="21" spans="1:18" ht="27.75" customHeight="1">
      <c r="A21" s="121"/>
      <c r="B21" s="122"/>
      <c r="C21" s="83" t="s">
        <v>46</v>
      </c>
      <c r="D21" s="83" t="s">
        <v>47</v>
      </c>
      <c r="E21" s="16" t="s">
        <v>12</v>
      </c>
      <c r="F21" s="26" t="s">
        <v>11</v>
      </c>
      <c r="G21" s="57" t="s">
        <v>12</v>
      </c>
      <c r="H21" s="57" t="s">
        <v>11</v>
      </c>
      <c r="I21" s="57" t="s">
        <v>11</v>
      </c>
      <c r="J21" s="89" t="s">
        <v>12</v>
      </c>
      <c r="K21" s="89"/>
      <c r="L21" s="27" t="s">
        <v>11</v>
      </c>
      <c r="M21" s="35" t="s">
        <v>11</v>
      </c>
      <c r="N21" s="36" t="s">
        <v>12</v>
      </c>
      <c r="O21" s="36" t="s">
        <v>11</v>
      </c>
      <c r="P21" s="57" t="s">
        <v>11</v>
      </c>
      <c r="Q21" s="57" t="s">
        <v>12</v>
      </c>
      <c r="R21" s="27" t="s">
        <v>11</v>
      </c>
    </row>
    <row r="22" spans="1:18" ht="20.25">
      <c r="A22" s="134" t="s">
        <v>44</v>
      </c>
      <c r="B22" s="135"/>
      <c r="C22" s="21">
        <v>0</v>
      </c>
      <c r="D22" s="16">
        <v>0</v>
      </c>
      <c r="E22" s="16">
        <v>0</v>
      </c>
      <c r="F22" s="28"/>
      <c r="G22" s="37"/>
      <c r="H22" s="4">
        <v>0.24305555555555555</v>
      </c>
      <c r="I22" s="4"/>
      <c r="J22" s="136"/>
      <c r="K22" s="136"/>
      <c r="L22" s="67">
        <v>0.5625</v>
      </c>
      <c r="M22" s="29">
        <f t="shared" ref="M22:M28" si="0">O23+(TIME(0,E23,0))</f>
        <v>0.33194444444444432</v>
      </c>
      <c r="N22" s="37"/>
      <c r="O22" s="3"/>
      <c r="P22" s="22">
        <f t="shared" ref="P22:P28" si="1">R23+(TIME(0,E23,0))</f>
        <v>0.64791666666666659</v>
      </c>
      <c r="Q22" s="8"/>
      <c r="R22" s="30"/>
    </row>
    <row r="23" spans="1:18" ht="20.25">
      <c r="A23" s="139" t="s">
        <v>50</v>
      </c>
      <c r="B23" s="140"/>
      <c r="C23" s="21">
        <v>7</v>
      </c>
      <c r="D23" s="16">
        <f>C23-C22</f>
        <v>7</v>
      </c>
      <c r="E23" s="16">
        <v>6</v>
      </c>
      <c r="F23" s="29">
        <f t="shared" ref="F23:F30" si="2">H22+TIME(0,E23,0)</f>
        <v>0.24722222222222223</v>
      </c>
      <c r="G23" s="8">
        <v>1</v>
      </c>
      <c r="H23" s="3">
        <f t="shared" ref="H23:H29" si="3">IF(ISTEXT(G23),F23,F23+TIME(0,G23,0))</f>
        <v>0.24791666666666667</v>
      </c>
      <c r="I23" s="3">
        <f t="shared" ref="I23:I30" si="4">L22+TIME(0,E23,0)</f>
        <v>0.56666666666666665</v>
      </c>
      <c r="J23" s="137">
        <v>1</v>
      </c>
      <c r="K23" s="138"/>
      <c r="L23" s="30">
        <f t="shared" ref="L23:L29" si="5">IF(ISTEXT(I23),I23,I23+TIME(0,J23,0))</f>
        <v>0.56736111111111109</v>
      </c>
      <c r="M23" s="29">
        <f t="shared" si="0"/>
        <v>0.32708333333333323</v>
      </c>
      <c r="N23" s="8">
        <v>1</v>
      </c>
      <c r="O23" s="3">
        <f t="shared" ref="O23:O29" si="6">IF(ISTEXT(M23),M23,M23+TIME(0,N23,0))</f>
        <v>0.32777777777777767</v>
      </c>
      <c r="P23" s="22">
        <f t="shared" si="1"/>
        <v>0.64305555555555549</v>
      </c>
      <c r="Q23" s="54">
        <v>1</v>
      </c>
      <c r="R23" s="30">
        <f t="shared" ref="R23:R29" si="7">IF(ISTEXT(P23),P23,P23+TIME(0,N23,0))</f>
        <v>0.64374999999999993</v>
      </c>
    </row>
    <row r="24" spans="1:18" ht="20.25">
      <c r="A24" s="139" t="s">
        <v>51</v>
      </c>
      <c r="B24" s="140"/>
      <c r="C24" s="21">
        <v>14</v>
      </c>
      <c r="D24" s="16">
        <f>C24-C23</f>
        <v>7</v>
      </c>
      <c r="E24" s="16">
        <v>10</v>
      </c>
      <c r="F24" s="29">
        <f t="shared" si="2"/>
        <v>0.25486111111111109</v>
      </c>
      <c r="G24" s="8">
        <v>1</v>
      </c>
      <c r="H24" s="3">
        <f t="shared" si="3"/>
        <v>0.25555555555555554</v>
      </c>
      <c r="I24" s="3">
        <f t="shared" si="4"/>
        <v>0.57430555555555551</v>
      </c>
      <c r="J24" s="137">
        <v>1</v>
      </c>
      <c r="K24" s="138"/>
      <c r="L24" s="30">
        <f t="shared" si="5"/>
        <v>0.57499999999999996</v>
      </c>
      <c r="M24" s="29">
        <f t="shared" si="0"/>
        <v>0.31944444444444436</v>
      </c>
      <c r="N24" s="8">
        <v>1</v>
      </c>
      <c r="O24" s="3">
        <f t="shared" si="6"/>
        <v>0.32013888888888881</v>
      </c>
      <c r="P24" s="22">
        <f t="shared" si="1"/>
        <v>0.63541666666666663</v>
      </c>
      <c r="Q24" s="54">
        <v>1</v>
      </c>
      <c r="R24" s="30">
        <f t="shared" si="7"/>
        <v>0.63611111111111107</v>
      </c>
    </row>
    <row r="25" spans="1:18" ht="20.25">
      <c r="A25" s="139" t="s">
        <v>52</v>
      </c>
      <c r="B25" s="140"/>
      <c r="C25" s="21">
        <v>18</v>
      </c>
      <c r="D25" s="16">
        <f t="shared" ref="D25:D30" si="8">C25-C24</f>
        <v>4</v>
      </c>
      <c r="E25" s="16">
        <v>7</v>
      </c>
      <c r="F25" s="29">
        <f t="shared" si="2"/>
        <v>0.26041666666666663</v>
      </c>
      <c r="G25" s="8">
        <v>1</v>
      </c>
      <c r="H25" s="3">
        <f t="shared" si="3"/>
        <v>0.26111111111111107</v>
      </c>
      <c r="I25" s="3">
        <f t="shared" si="4"/>
        <v>0.57986111111111105</v>
      </c>
      <c r="J25" s="137">
        <v>1</v>
      </c>
      <c r="K25" s="138"/>
      <c r="L25" s="30">
        <f t="shared" si="5"/>
        <v>0.58055555555555549</v>
      </c>
      <c r="M25" s="29">
        <f t="shared" si="0"/>
        <v>0.31388888888888883</v>
      </c>
      <c r="N25" s="8">
        <v>1</v>
      </c>
      <c r="O25" s="3">
        <f t="shared" si="6"/>
        <v>0.31458333333333327</v>
      </c>
      <c r="P25" s="22">
        <f t="shared" si="1"/>
        <v>0.62986111111111109</v>
      </c>
      <c r="Q25" s="54">
        <v>1</v>
      </c>
      <c r="R25" s="30">
        <f t="shared" si="7"/>
        <v>0.63055555555555554</v>
      </c>
    </row>
    <row r="26" spans="1:18" ht="20.25">
      <c r="A26" s="139" t="s">
        <v>53</v>
      </c>
      <c r="B26" s="140"/>
      <c r="C26" s="21">
        <v>22</v>
      </c>
      <c r="D26" s="16">
        <f t="shared" si="8"/>
        <v>4</v>
      </c>
      <c r="E26" s="16">
        <v>6</v>
      </c>
      <c r="F26" s="29">
        <f t="shared" si="2"/>
        <v>0.26527777777777772</v>
      </c>
      <c r="G26" s="8">
        <v>1</v>
      </c>
      <c r="H26" s="3">
        <f t="shared" si="3"/>
        <v>0.26597222222222217</v>
      </c>
      <c r="I26" s="3">
        <f t="shared" si="4"/>
        <v>0.58472222222222214</v>
      </c>
      <c r="J26" s="137">
        <v>1</v>
      </c>
      <c r="K26" s="138"/>
      <c r="L26" s="30">
        <f t="shared" si="5"/>
        <v>0.58541666666666659</v>
      </c>
      <c r="M26" s="29">
        <f t="shared" si="0"/>
        <v>0.30902777777777773</v>
      </c>
      <c r="N26" s="8">
        <v>1</v>
      </c>
      <c r="O26" s="3">
        <f t="shared" si="6"/>
        <v>0.30972222222222218</v>
      </c>
      <c r="P26" s="22">
        <f t="shared" si="1"/>
        <v>0.625</v>
      </c>
      <c r="Q26" s="54">
        <v>1</v>
      </c>
      <c r="R26" s="30">
        <f t="shared" si="7"/>
        <v>0.62569444444444444</v>
      </c>
    </row>
    <row r="27" spans="1:18" ht="18.75" customHeight="1">
      <c r="A27" s="139" t="s">
        <v>54</v>
      </c>
      <c r="B27" s="140"/>
      <c r="C27" s="21">
        <v>27</v>
      </c>
      <c r="D27" s="16">
        <f t="shared" si="8"/>
        <v>5</v>
      </c>
      <c r="E27" s="16">
        <v>8</v>
      </c>
      <c r="F27" s="29">
        <f t="shared" si="2"/>
        <v>0.2715277777777777</v>
      </c>
      <c r="G27" s="8">
        <v>1</v>
      </c>
      <c r="H27" s="3">
        <f t="shared" si="3"/>
        <v>0.27222222222222214</v>
      </c>
      <c r="I27" s="3">
        <f t="shared" si="4"/>
        <v>0.59097222222222212</v>
      </c>
      <c r="J27" s="137">
        <v>1</v>
      </c>
      <c r="K27" s="138"/>
      <c r="L27" s="30">
        <f t="shared" si="5"/>
        <v>0.59166666666666656</v>
      </c>
      <c r="M27" s="29">
        <f t="shared" si="0"/>
        <v>0.30277777777777776</v>
      </c>
      <c r="N27" s="8">
        <v>1</v>
      </c>
      <c r="O27" s="3">
        <f t="shared" si="6"/>
        <v>0.3034722222222222</v>
      </c>
      <c r="P27" s="22">
        <f t="shared" si="1"/>
        <v>0.61875000000000002</v>
      </c>
      <c r="Q27" s="54">
        <v>1</v>
      </c>
      <c r="R27" s="30">
        <f t="shared" si="7"/>
        <v>0.61944444444444446</v>
      </c>
    </row>
    <row r="28" spans="1:18" ht="18.75" customHeight="1">
      <c r="A28" s="139" t="s">
        <v>55</v>
      </c>
      <c r="B28" s="140"/>
      <c r="C28" s="21">
        <v>29</v>
      </c>
      <c r="D28" s="16">
        <f t="shared" si="8"/>
        <v>2</v>
      </c>
      <c r="E28" s="16">
        <v>4</v>
      </c>
      <c r="F28" s="29">
        <f t="shared" si="2"/>
        <v>0.27499999999999991</v>
      </c>
      <c r="G28" s="8">
        <v>1</v>
      </c>
      <c r="H28" s="3">
        <f t="shared" si="3"/>
        <v>0.27569444444444435</v>
      </c>
      <c r="I28" s="3">
        <f t="shared" si="4"/>
        <v>0.59444444444444433</v>
      </c>
      <c r="J28" s="137">
        <v>1</v>
      </c>
      <c r="K28" s="138"/>
      <c r="L28" s="30">
        <f t="shared" si="5"/>
        <v>0.59513888888888877</v>
      </c>
      <c r="M28" s="29">
        <f t="shared" si="0"/>
        <v>0.29930555555555555</v>
      </c>
      <c r="N28" s="8">
        <v>1</v>
      </c>
      <c r="O28" s="3">
        <f t="shared" si="6"/>
        <v>0.3</v>
      </c>
      <c r="P28" s="22">
        <f t="shared" si="1"/>
        <v>0.61527777777777781</v>
      </c>
      <c r="Q28" s="54">
        <v>1</v>
      </c>
      <c r="R28" s="30">
        <f t="shared" si="7"/>
        <v>0.61597222222222225</v>
      </c>
    </row>
    <row r="29" spans="1:18" ht="18.75" customHeight="1">
      <c r="A29" s="139" t="s">
        <v>56</v>
      </c>
      <c r="B29" s="140"/>
      <c r="C29" s="21">
        <v>32</v>
      </c>
      <c r="D29" s="16">
        <f t="shared" si="8"/>
        <v>3</v>
      </c>
      <c r="E29" s="16">
        <v>5</v>
      </c>
      <c r="F29" s="29">
        <f t="shared" si="2"/>
        <v>0.27916666666666656</v>
      </c>
      <c r="G29" s="8">
        <v>1</v>
      </c>
      <c r="H29" s="3">
        <f t="shared" si="3"/>
        <v>0.27986111111111101</v>
      </c>
      <c r="I29" s="3">
        <f t="shared" si="4"/>
        <v>0.59861111111111098</v>
      </c>
      <c r="J29" s="137">
        <v>1</v>
      </c>
      <c r="K29" s="138"/>
      <c r="L29" s="30">
        <f t="shared" si="5"/>
        <v>0.59930555555555542</v>
      </c>
      <c r="M29" s="29">
        <f>O30+(TIME(0,E30,0))</f>
        <v>0.2951388888888889</v>
      </c>
      <c r="N29" s="8">
        <v>1</v>
      </c>
      <c r="O29" s="3">
        <f t="shared" si="6"/>
        <v>0.29583333333333334</v>
      </c>
      <c r="P29" s="22">
        <f>R30+(TIME(0,E30,0))</f>
        <v>0.61111111111111116</v>
      </c>
      <c r="Q29" s="54">
        <v>1</v>
      </c>
      <c r="R29" s="30">
        <f t="shared" si="7"/>
        <v>0.6118055555555556</v>
      </c>
    </row>
    <row r="30" spans="1:18" ht="18.75" customHeight="1" thickBot="1">
      <c r="A30" s="134" t="s">
        <v>57</v>
      </c>
      <c r="B30" s="135"/>
      <c r="C30" s="42">
        <v>35.5</v>
      </c>
      <c r="D30" s="16">
        <f t="shared" si="8"/>
        <v>3.5</v>
      </c>
      <c r="E30" s="16">
        <v>5</v>
      </c>
      <c r="F30" s="31">
        <f t="shared" si="2"/>
        <v>0.28333333333333321</v>
      </c>
      <c r="G30" s="32"/>
      <c r="H30" s="33"/>
      <c r="I30" s="33">
        <f t="shared" si="4"/>
        <v>0.60277777777777763</v>
      </c>
      <c r="J30" s="141"/>
      <c r="K30" s="142"/>
      <c r="L30" s="68"/>
      <c r="M30" s="31"/>
      <c r="N30" s="32"/>
      <c r="O30" s="40">
        <v>0.29166666666666669</v>
      </c>
      <c r="P30" s="34"/>
      <c r="Q30" s="55"/>
      <c r="R30" s="39">
        <v>0.60763888888888895</v>
      </c>
    </row>
    <row r="31" spans="1:18" s="1" customFormat="1" ht="18.75" customHeight="1">
      <c r="E31" s="49">
        <f>SUM(E22:E30)</f>
        <v>51</v>
      </c>
      <c r="F31" s="63" t="s">
        <v>33</v>
      </c>
      <c r="G31" s="64"/>
      <c r="H31" s="65">
        <f>F30-H22</f>
        <v>4.0277777777777662E-2</v>
      </c>
      <c r="I31" s="58"/>
      <c r="J31" s="59"/>
      <c r="K31" s="59"/>
      <c r="L31" s="66">
        <f>I30-L22</f>
        <v>4.0277777777777635E-2</v>
      </c>
      <c r="M31" s="61"/>
      <c r="N31" s="59"/>
      <c r="O31" s="66">
        <f>M22-O30</f>
        <v>4.0277777777777635E-2</v>
      </c>
      <c r="P31" s="59"/>
      <c r="Q31" s="59"/>
      <c r="R31" s="66">
        <f>P22-R30</f>
        <v>4.0277777777777635E-2</v>
      </c>
    </row>
    <row r="32" spans="1:18" s="1" customFormat="1" ht="11.25" customHeight="1">
      <c r="E32" s="75"/>
      <c r="F32" s="64"/>
      <c r="G32" s="64"/>
      <c r="H32" s="76"/>
      <c r="I32" s="58"/>
      <c r="J32" s="59"/>
      <c r="K32" s="59"/>
      <c r="L32" s="62"/>
      <c r="M32" s="61"/>
      <c r="N32" s="59"/>
      <c r="O32" s="62"/>
      <c r="P32" s="59"/>
      <c r="Q32" s="59"/>
      <c r="R32" s="62"/>
    </row>
    <row r="33" spans="3:17" ht="10.5" customHeight="1">
      <c r="M33" s="41"/>
      <c r="N33" s="10"/>
      <c r="O33" s="10"/>
      <c r="P33" s="12"/>
    </row>
    <row r="34" spans="3:17" ht="20.25">
      <c r="C34" s="2" t="s">
        <v>18</v>
      </c>
      <c r="D34" s="2"/>
      <c r="E34" s="2"/>
      <c r="F34" s="2"/>
      <c r="G34" s="45"/>
      <c r="H34" s="45"/>
      <c r="I34" s="45"/>
      <c r="J34" s="47"/>
      <c r="K34" s="47"/>
      <c r="L34" s="47"/>
      <c r="O34" s="48" t="s">
        <v>19</v>
      </c>
      <c r="P34" s="48"/>
    </row>
    <row r="35" spans="3:17" ht="18.75">
      <c r="F35" s="11"/>
      <c r="G35" s="11"/>
      <c r="H35" s="11"/>
      <c r="I35" s="11"/>
      <c r="J35" s="10"/>
      <c r="K35" s="10"/>
      <c r="L35" s="12"/>
    </row>
    <row r="36" spans="3:17" ht="45" customHeight="1"/>
    <row r="37" spans="3:17" ht="18.75">
      <c r="F37" s="6"/>
      <c r="G37" s="7"/>
      <c r="H37" s="7"/>
      <c r="I37" s="7"/>
      <c r="J37" s="7"/>
      <c r="K37" s="7"/>
      <c r="L37" s="7"/>
      <c r="Q37" s="38"/>
    </row>
    <row r="38" spans="3:17" ht="17.25" customHeight="1">
      <c r="I38" s="17"/>
    </row>
    <row r="39" spans="3:17" ht="21">
      <c r="G39" s="143"/>
      <c r="H39" s="143"/>
    </row>
  </sheetData>
  <mergeCells count="53">
    <mergeCell ref="C11:G11"/>
    <mergeCell ref="H11:K11"/>
    <mergeCell ref="L11:N11"/>
    <mergeCell ref="O11:Q11"/>
    <mergeCell ref="O1:S1"/>
    <mergeCell ref="O2:U2"/>
    <mergeCell ref="C7:Q7"/>
    <mergeCell ref="C8:Q8"/>
    <mergeCell ref="C9:Q9"/>
    <mergeCell ref="M15:Q16"/>
    <mergeCell ref="G16:I16"/>
    <mergeCell ref="J16:L16"/>
    <mergeCell ref="C12:G13"/>
    <mergeCell ref="H12:K13"/>
    <mergeCell ref="L12:N13"/>
    <mergeCell ref="O12:Q13"/>
    <mergeCell ref="C14:F14"/>
    <mergeCell ref="G14:I14"/>
    <mergeCell ref="J14:L14"/>
    <mergeCell ref="M14:Q14"/>
    <mergeCell ref="A22:B22"/>
    <mergeCell ref="J22:K22"/>
    <mergeCell ref="A23:B23"/>
    <mergeCell ref="C15:F16"/>
    <mergeCell ref="G15:I15"/>
    <mergeCell ref="J15:L15"/>
    <mergeCell ref="F18:L18"/>
    <mergeCell ref="J23:K23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5:B25"/>
    <mergeCell ref="J25:K25"/>
    <mergeCell ref="A26:B26"/>
    <mergeCell ref="J26:K26"/>
    <mergeCell ref="A24:B24"/>
    <mergeCell ref="J24:K24"/>
    <mergeCell ref="A27:B27"/>
    <mergeCell ref="J27:K27"/>
    <mergeCell ref="G39:H39"/>
    <mergeCell ref="A28:B28"/>
    <mergeCell ref="J28:K28"/>
    <mergeCell ref="A29:B29"/>
    <mergeCell ref="J29:K29"/>
    <mergeCell ref="A30:B30"/>
    <mergeCell ref="J30:K30"/>
  </mergeCells>
  <pageMargins left="0.45" right="0.24" top="1" bottom="0.55000000000000004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topLeftCell="C10" zoomScale="70" zoomScaleNormal="70" zoomScaleSheetLayoutView="90" workbookViewId="0">
      <selection activeCell="C7" sqref="C7:X31"/>
    </sheetView>
  </sheetViews>
  <sheetFormatPr defaultRowHeight="12.75"/>
  <cols>
    <col min="2" max="2" width="14.28515625" customWidth="1"/>
    <col min="3" max="4" width="8.85546875" customWidth="1"/>
    <col min="5" max="5" width="9.42578125" customWidth="1"/>
    <col min="6" max="6" width="9.85546875" customWidth="1"/>
    <col min="7" max="7" width="7.28515625" customWidth="1"/>
    <col min="8" max="8" width="9.42578125" customWidth="1"/>
    <col min="9" max="9" width="9.28515625" customWidth="1"/>
    <col min="10" max="11" width="4.140625" customWidth="1"/>
    <col min="12" max="12" width="9.5703125" customWidth="1"/>
    <col min="13" max="13" width="9.28515625" customWidth="1"/>
    <col min="14" max="14" width="7.28515625" customWidth="1"/>
    <col min="15" max="15" width="9.28515625" customWidth="1"/>
    <col min="16" max="16" width="9.5703125" customWidth="1"/>
    <col min="17" max="17" width="7.42578125" customWidth="1"/>
    <col min="18" max="18" width="10.28515625" bestFit="1" customWidth="1"/>
    <col min="20" max="20" width="7.5703125" customWidth="1"/>
    <col min="23" max="23" width="7.42578125" customWidth="1"/>
    <col min="25" max="25" width="10.28515625" customWidth="1"/>
  </cols>
  <sheetData>
    <row r="1" spans="1:25" s="15" customFormat="1" ht="18" customHeight="1">
      <c r="B1" s="14" t="s">
        <v>21</v>
      </c>
      <c r="C1" s="14"/>
      <c r="D1" s="14"/>
      <c r="E1" s="14"/>
      <c r="F1" s="71"/>
      <c r="G1" s="71"/>
      <c r="H1" s="18"/>
      <c r="I1" s="18"/>
      <c r="J1" s="18"/>
      <c r="K1" s="18"/>
      <c r="L1" s="18"/>
      <c r="M1" s="71"/>
      <c r="N1" s="71"/>
      <c r="O1" s="72"/>
      <c r="P1" s="72"/>
      <c r="Q1" s="72"/>
      <c r="R1" s="72"/>
      <c r="S1" s="14" t="s">
        <v>22</v>
      </c>
      <c r="T1" s="14"/>
      <c r="U1" s="72"/>
      <c r="V1" s="72"/>
      <c r="W1" s="72"/>
      <c r="X1" s="72"/>
      <c r="Y1" s="72"/>
    </row>
    <row r="2" spans="1:25" s="15" customFormat="1" ht="23.25">
      <c r="B2" s="73" t="s">
        <v>23</v>
      </c>
      <c r="C2" s="73"/>
      <c r="D2" s="73"/>
      <c r="E2" s="73"/>
      <c r="F2" s="73"/>
      <c r="G2" s="73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163" t="s">
        <v>29</v>
      </c>
      <c r="T2" s="163"/>
      <c r="U2" s="163"/>
      <c r="V2" s="163"/>
      <c r="W2" s="163"/>
      <c r="X2" s="163"/>
      <c r="Y2" s="163"/>
    </row>
    <row r="3" spans="1:25" ht="23.25">
      <c r="B3" s="73" t="s">
        <v>24</v>
      </c>
      <c r="C3" s="73"/>
      <c r="D3" s="73"/>
      <c r="E3" s="73"/>
      <c r="F3" s="73"/>
      <c r="G3" s="72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0</v>
      </c>
      <c r="T3" s="72"/>
      <c r="U3" s="72"/>
      <c r="V3" s="72"/>
      <c r="W3" s="164" t="s">
        <v>16</v>
      </c>
      <c r="X3" s="164"/>
      <c r="Y3" s="164"/>
    </row>
    <row r="4" spans="1:25" ht="23.25">
      <c r="B4" s="71" t="s">
        <v>26</v>
      </c>
      <c r="C4" s="71"/>
      <c r="D4" s="71"/>
      <c r="E4" s="71"/>
      <c r="F4" s="71"/>
      <c r="G4" s="71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 ht="24.75" customHeight="1">
      <c r="B5" s="71" t="s">
        <v>25</v>
      </c>
      <c r="C5" s="71"/>
      <c r="D5" s="7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167" t="s">
        <v>34</v>
      </c>
      <c r="T5" s="167"/>
      <c r="U5" s="167"/>
      <c r="V5" s="167"/>
      <c r="W5" s="167"/>
      <c r="X5" s="167"/>
      <c r="Y5" s="7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25" ht="21.75" customHeight="1">
      <c r="F7" s="165" t="s">
        <v>13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</row>
    <row r="8" spans="1:25" ht="23.25" customHeight="1">
      <c r="F8" s="166" t="s">
        <v>30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</row>
    <row r="9" spans="1:25" ht="24.75" customHeight="1">
      <c r="F9" s="165" t="s">
        <v>59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  <row r="10" spans="1:25" ht="19.5" customHeight="1">
      <c r="F10" s="1"/>
      <c r="G10" s="1"/>
      <c r="H10" s="46"/>
      <c r="I10" s="46"/>
      <c r="J10" s="46"/>
      <c r="K10" s="46"/>
      <c r="L10" s="46"/>
      <c r="M10" s="46"/>
      <c r="N10" s="46"/>
      <c r="O10" s="46"/>
    </row>
    <row r="11" spans="1:25" ht="41.25" customHeight="1">
      <c r="F11" s="89" t="s">
        <v>1</v>
      </c>
      <c r="G11" s="89"/>
      <c r="H11" s="89"/>
      <c r="I11" s="89"/>
      <c r="J11" s="89" t="s">
        <v>2</v>
      </c>
      <c r="K11" s="89"/>
      <c r="L11" s="89"/>
      <c r="M11" s="89"/>
      <c r="N11" s="89" t="s">
        <v>15</v>
      </c>
      <c r="O11" s="89"/>
      <c r="P11" s="89"/>
      <c r="Q11" s="90" t="s">
        <v>14</v>
      </c>
      <c r="R11" s="91"/>
      <c r="S11" s="92"/>
    </row>
    <row r="12" spans="1:25" ht="23.25" customHeight="1">
      <c r="F12" s="144" t="s">
        <v>66</v>
      </c>
      <c r="G12" s="145"/>
      <c r="H12" s="145"/>
      <c r="I12" s="146"/>
      <c r="J12" s="144" t="s">
        <v>20</v>
      </c>
      <c r="K12" s="145"/>
      <c r="L12" s="145"/>
      <c r="M12" s="146"/>
      <c r="N12" s="157">
        <f>C30</f>
        <v>35.5</v>
      </c>
      <c r="O12" s="158"/>
      <c r="P12" s="159"/>
      <c r="Q12" s="157" t="s">
        <v>32</v>
      </c>
      <c r="R12" s="158"/>
      <c r="S12" s="159"/>
    </row>
    <row r="13" spans="1:25" ht="40.5" customHeight="1">
      <c r="F13" s="147"/>
      <c r="G13" s="148"/>
      <c r="H13" s="148"/>
      <c r="I13" s="149"/>
      <c r="J13" s="147"/>
      <c r="K13" s="148"/>
      <c r="L13" s="148"/>
      <c r="M13" s="149"/>
      <c r="N13" s="160"/>
      <c r="O13" s="161"/>
      <c r="P13" s="162"/>
      <c r="Q13" s="160"/>
      <c r="R13" s="161"/>
      <c r="S13" s="162"/>
      <c r="U13" s="156"/>
      <c r="V13" s="156"/>
      <c r="W13" s="156"/>
      <c r="X13" s="156"/>
    </row>
    <row r="14" spans="1:25" ht="21.75" customHeight="1">
      <c r="F14" s="106" t="s">
        <v>3</v>
      </c>
      <c r="G14" s="107"/>
      <c r="H14" s="108"/>
      <c r="I14" s="106" t="s">
        <v>41</v>
      </c>
      <c r="J14" s="107"/>
      <c r="K14" s="108"/>
      <c r="L14" s="106" t="s">
        <v>4</v>
      </c>
      <c r="M14" s="107"/>
      <c r="N14" s="108"/>
      <c r="O14" s="106" t="s">
        <v>5</v>
      </c>
      <c r="P14" s="107"/>
      <c r="Q14" s="107"/>
      <c r="R14" s="107"/>
      <c r="S14" s="108"/>
      <c r="U14" s="51"/>
      <c r="V14" s="51"/>
      <c r="W14" s="50"/>
      <c r="X14" s="38"/>
    </row>
    <row r="15" spans="1:25" ht="19.5" customHeight="1">
      <c r="F15" s="144" t="s">
        <v>17</v>
      </c>
      <c r="G15" s="145"/>
      <c r="H15" s="146"/>
      <c r="I15" s="150" t="s">
        <v>39</v>
      </c>
      <c r="J15" s="151"/>
      <c r="K15" s="152"/>
      <c r="L15" s="153" t="s">
        <v>40</v>
      </c>
      <c r="M15" s="154"/>
      <c r="N15" s="155"/>
      <c r="O15" s="115"/>
      <c r="P15" s="116"/>
      <c r="Q15" s="116"/>
      <c r="R15" s="116"/>
      <c r="S15" s="117"/>
    </row>
    <row r="16" spans="1:25" ht="18.75" customHeight="1">
      <c r="F16" s="147"/>
      <c r="G16" s="148"/>
      <c r="H16" s="149"/>
      <c r="I16" s="112" t="s">
        <v>38</v>
      </c>
      <c r="J16" s="113"/>
      <c r="K16" s="114"/>
      <c r="L16" s="153" t="s">
        <v>31</v>
      </c>
      <c r="M16" s="154"/>
      <c r="N16" s="155"/>
      <c r="O16" s="103"/>
      <c r="P16" s="104"/>
      <c r="Q16" s="104"/>
      <c r="R16" s="104"/>
      <c r="S16" s="105"/>
    </row>
    <row r="17" spans="1:24" ht="11.25" customHeight="1" thickBot="1">
      <c r="F17" s="52"/>
      <c r="G17" s="52"/>
      <c r="H17" s="52"/>
      <c r="I17" s="53"/>
      <c r="J17" s="53"/>
      <c r="K17" s="53"/>
      <c r="L17" s="53"/>
      <c r="M17" s="53"/>
      <c r="N17" s="53"/>
      <c r="O17" s="20"/>
      <c r="P17" s="20"/>
      <c r="Q17" s="20"/>
      <c r="R17" s="20"/>
      <c r="S17" s="20"/>
    </row>
    <row r="18" spans="1:24" ht="18" customHeight="1">
      <c r="F18" s="118" t="s">
        <v>27</v>
      </c>
      <c r="G18" s="119"/>
      <c r="H18" s="119"/>
      <c r="I18" s="119"/>
      <c r="J18" s="119"/>
      <c r="K18" s="119"/>
      <c r="L18" s="119"/>
      <c r="M18" s="119"/>
      <c r="N18" s="119"/>
      <c r="O18" s="120"/>
      <c r="P18" s="118" t="s">
        <v>28</v>
      </c>
      <c r="Q18" s="119"/>
      <c r="R18" s="119"/>
      <c r="S18" s="119"/>
      <c r="T18" s="119"/>
      <c r="U18" s="119"/>
      <c r="V18" s="119"/>
      <c r="W18" s="119"/>
      <c r="X18" s="120"/>
    </row>
    <row r="19" spans="1:24" ht="17.25" customHeight="1">
      <c r="A19" s="90" t="s">
        <v>7</v>
      </c>
      <c r="B19" s="92"/>
      <c r="C19" s="130" t="s">
        <v>48</v>
      </c>
      <c r="D19" s="131"/>
      <c r="E19" s="123" t="s">
        <v>6</v>
      </c>
      <c r="F19" s="124" t="s">
        <v>35</v>
      </c>
      <c r="G19" s="125"/>
      <c r="H19" s="126"/>
      <c r="I19" s="127" t="s">
        <v>36</v>
      </c>
      <c r="J19" s="125"/>
      <c r="K19" s="125"/>
      <c r="L19" s="126"/>
      <c r="M19" s="127" t="s">
        <v>37</v>
      </c>
      <c r="N19" s="125"/>
      <c r="O19" s="128"/>
      <c r="P19" s="124" t="s">
        <v>35</v>
      </c>
      <c r="Q19" s="125"/>
      <c r="R19" s="125"/>
      <c r="S19" s="127" t="s">
        <v>36</v>
      </c>
      <c r="T19" s="125"/>
      <c r="U19" s="125"/>
      <c r="V19" s="127" t="s">
        <v>37</v>
      </c>
      <c r="W19" s="125"/>
      <c r="X19" s="128"/>
    </row>
    <row r="20" spans="1:24" ht="27" customHeight="1">
      <c r="A20" s="121"/>
      <c r="B20" s="122"/>
      <c r="C20" s="169"/>
      <c r="D20" s="170"/>
      <c r="E20" s="123"/>
      <c r="F20" s="24" t="s">
        <v>8</v>
      </c>
      <c r="G20" s="56" t="s">
        <v>9</v>
      </c>
      <c r="H20" s="56" t="s">
        <v>10</v>
      </c>
      <c r="I20" s="56" t="s">
        <v>8</v>
      </c>
      <c r="J20" s="129" t="s">
        <v>9</v>
      </c>
      <c r="K20" s="129"/>
      <c r="L20" s="56" t="s">
        <v>10</v>
      </c>
      <c r="M20" s="56" t="s">
        <v>8</v>
      </c>
      <c r="N20" s="56" t="s">
        <v>9</v>
      </c>
      <c r="O20" s="25" t="s">
        <v>10</v>
      </c>
      <c r="P20" s="24" t="s">
        <v>8</v>
      </c>
      <c r="Q20" s="56" t="s">
        <v>9</v>
      </c>
      <c r="R20" s="56" t="s">
        <v>10</v>
      </c>
      <c r="S20" s="56" t="s">
        <v>8</v>
      </c>
      <c r="T20" s="56" t="s">
        <v>9</v>
      </c>
      <c r="U20" s="56" t="s">
        <v>10</v>
      </c>
      <c r="V20" s="56" t="s">
        <v>8</v>
      </c>
      <c r="W20" s="56" t="s">
        <v>9</v>
      </c>
      <c r="X20" s="25" t="s">
        <v>10</v>
      </c>
    </row>
    <row r="21" spans="1:24" ht="29.25" customHeight="1">
      <c r="A21" s="121"/>
      <c r="B21" s="122"/>
      <c r="C21" s="85" t="s">
        <v>46</v>
      </c>
      <c r="D21" s="85" t="s">
        <v>47</v>
      </c>
      <c r="E21" s="16" t="s">
        <v>12</v>
      </c>
      <c r="F21" s="26" t="s">
        <v>11</v>
      </c>
      <c r="G21" s="57" t="s">
        <v>12</v>
      </c>
      <c r="H21" s="57" t="s">
        <v>11</v>
      </c>
      <c r="I21" s="57" t="s">
        <v>11</v>
      </c>
      <c r="J21" s="89" t="s">
        <v>12</v>
      </c>
      <c r="K21" s="89"/>
      <c r="L21" s="57" t="s">
        <v>11</v>
      </c>
      <c r="M21" s="57" t="s">
        <v>11</v>
      </c>
      <c r="N21" s="57" t="s">
        <v>12</v>
      </c>
      <c r="O21" s="27" t="s">
        <v>11</v>
      </c>
      <c r="P21" s="35" t="s">
        <v>11</v>
      </c>
      <c r="Q21" s="36" t="s">
        <v>12</v>
      </c>
      <c r="R21" s="36" t="s">
        <v>11</v>
      </c>
      <c r="S21" s="57" t="s">
        <v>11</v>
      </c>
      <c r="T21" s="57" t="s">
        <v>12</v>
      </c>
      <c r="U21" s="57" t="s">
        <v>11</v>
      </c>
      <c r="V21" s="57" t="s">
        <v>11</v>
      </c>
      <c r="W21" s="57" t="s">
        <v>12</v>
      </c>
      <c r="X21" s="27" t="s">
        <v>11</v>
      </c>
    </row>
    <row r="22" spans="1:24" ht="20.25">
      <c r="A22" s="171" t="s">
        <v>44</v>
      </c>
      <c r="B22" s="172"/>
      <c r="C22" s="21">
        <v>0</v>
      </c>
      <c r="D22" s="16">
        <v>0</v>
      </c>
      <c r="E22" s="16">
        <v>0</v>
      </c>
      <c r="F22" s="28"/>
      <c r="G22" s="5"/>
      <c r="H22" s="4">
        <v>0.24305555555555555</v>
      </c>
      <c r="I22" s="4"/>
      <c r="J22" s="136"/>
      <c r="K22" s="136"/>
      <c r="L22" s="4">
        <v>0.5625</v>
      </c>
      <c r="M22" s="4"/>
      <c r="N22" s="8"/>
      <c r="O22" s="67">
        <v>0.76041666666666663</v>
      </c>
      <c r="P22" s="29">
        <f t="shared" ref="P22:P29" si="0">R23+(TIME(0,E23,0))</f>
        <v>0.33194444444444432</v>
      </c>
      <c r="Q22" s="37"/>
      <c r="R22" s="3"/>
      <c r="S22" s="22">
        <f t="shared" ref="S22:S29" si="1">U23+(TIME(0,E23,0))</f>
        <v>0.64791666666666659</v>
      </c>
      <c r="T22" s="8"/>
      <c r="U22" s="3"/>
      <c r="V22" s="3">
        <f t="shared" ref="V22:V29" si="2">X23+(TIME(0,E23,0))</f>
        <v>0.84236111111111101</v>
      </c>
      <c r="W22" s="8"/>
      <c r="X22" s="30"/>
    </row>
    <row r="23" spans="1:24" ht="20.25">
      <c r="A23" s="139" t="s">
        <v>50</v>
      </c>
      <c r="B23" s="140"/>
      <c r="C23" s="21">
        <v>7</v>
      </c>
      <c r="D23" s="16">
        <f>C23-C22</f>
        <v>7</v>
      </c>
      <c r="E23" s="16">
        <v>6</v>
      </c>
      <c r="F23" s="29">
        <f t="shared" ref="F23:F30" si="3">H22+TIME(0,E23,0)</f>
        <v>0.24722222222222223</v>
      </c>
      <c r="G23" s="8">
        <v>1</v>
      </c>
      <c r="H23" s="3">
        <f t="shared" ref="H23:H29" si="4">IF(ISTEXT(G23),F23,F23+TIME(0,G23,0))</f>
        <v>0.24791666666666667</v>
      </c>
      <c r="I23" s="3">
        <f t="shared" ref="I23:I30" si="5">L22+TIME(0,E23,0)</f>
        <v>0.56666666666666665</v>
      </c>
      <c r="J23" s="137">
        <v>1</v>
      </c>
      <c r="K23" s="138"/>
      <c r="L23" s="3">
        <f t="shared" ref="L23:L29" si="6">IF(ISTEXT(I23),I23,I23+TIME(0,J23,0))</f>
        <v>0.56736111111111109</v>
      </c>
      <c r="M23" s="3">
        <f t="shared" ref="M23:M30" si="7">O22+(TIME(0,E23,0))</f>
        <v>0.76458333333333328</v>
      </c>
      <c r="N23" s="54">
        <v>1</v>
      </c>
      <c r="O23" s="30">
        <f t="shared" ref="O23:O29" si="8">IF(ISTEXT(M23),M23,M23+TIME(0,N23,0))</f>
        <v>0.76527777777777772</v>
      </c>
      <c r="P23" s="29">
        <f t="shared" si="0"/>
        <v>0.32708333333333323</v>
      </c>
      <c r="Q23" s="8">
        <v>1</v>
      </c>
      <c r="R23" s="3">
        <f t="shared" ref="R23:R29" si="9">IF(ISTEXT(P23),P23,P23+TIME(0,Q23,0))</f>
        <v>0.32777777777777767</v>
      </c>
      <c r="S23" s="22">
        <f t="shared" si="1"/>
        <v>0.64305555555555549</v>
      </c>
      <c r="T23" s="54">
        <v>1</v>
      </c>
      <c r="U23" s="3">
        <f t="shared" ref="U23:U29" si="10">IF(ISTEXT(S23),S23,S23+TIME(0,Q23,0))</f>
        <v>0.64374999999999993</v>
      </c>
      <c r="V23" s="3">
        <f t="shared" si="2"/>
        <v>0.83749999999999991</v>
      </c>
      <c r="W23" s="54">
        <v>1</v>
      </c>
      <c r="X23" s="30">
        <f t="shared" ref="X23:X29" si="11">IF(ISTEXT(V23),V23,V23+TIME(0,W23,0))</f>
        <v>0.83819444444444435</v>
      </c>
    </row>
    <row r="24" spans="1:24" ht="20.25">
      <c r="A24" s="139" t="s">
        <v>51</v>
      </c>
      <c r="B24" s="140"/>
      <c r="C24" s="21">
        <v>14</v>
      </c>
      <c r="D24" s="16">
        <f>C24-C23</f>
        <v>7</v>
      </c>
      <c r="E24" s="16">
        <v>10</v>
      </c>
      <c r="F24" s="29">
        <f t="shared" si="3"/>
        <v>0.25486111111111109</v>
      </c>
      <c r="G24" s="8">
        <v>1</v>
      </c>
      <c r="H24" s="3">
        <f t="shared" si="4"/>
        <v>0.25555555555555554</v>
      </c>
      <c r="I24" s="3">
        <f t="shared" si="5"/>
        <v>0.57430555555555551</v>
      </c>
      <c r="J24" s="137">
        <v>1</v>
      </c>
      <c r="K24" s="138"/>
      <c r="L24" s="3">
        <f t="shared" si="6"/>
        <v>0.57499999999999996</v>
      </c>
      <c r="M24" s="3">
        <f t="shared" si="7"/>
        <v>0.77222222222222214</v>
      </c>
      <c r="N24" s="54">
        <v>1</v>
      </c>
      <c r="O24" s="30">
        <f t="shared" si="8"/>
        <v>0.77291666666666659</v>
      </c>
      <c r="P24" s="29">
        <f t="shared" si="0"/>
        <v>0.31944444444444436</v>
      </c>
      <c r="Q24" s="8">
        <v>1</v>
      </c>
      <c r="R24" s="3">
        <f t="shared" si="9"/>
        <v>0.32013888888888881</v>
      </c>
      <c r="S24" s="22">
        <f t="shared" si="1"/>
        <v>0.63541666666666663</v>
      </c>
      <c r="T24" s="54">
        <v>1</v>
      </c>
      <c r="U24" s="3">
        <f t="shared" si="10"/>
        <v>0.63611111111111107</v>
      </c>
      <c r="V24" s="3">
        <f t="shared" si="2"/>
        <v>0.82986111111111105</v>
      </c>
      <c r="W24" s="54">
        <v>1</v>
      </c>
      <c r="X24" s="30">
        <f t="shared" si="11"/>
        <v>0.83055555555555549</v>
      </c>
    </row>
    <row r="25" spans="1:24" ht="20.25">
      <c r="A25" s="139" t="s">
        <v>52</v>
      </c>
      <c r="B25" s="140"/>
      <c r="C25" s="21">
        <v>18</v>
      </c>
      <c r="D25" s="16">
        <f t="shared" ref="D25:D30" si="12">C25-C24</f>
        <v>4</v>
      </c>
      <c r="E25" s="16">
        <v>7</v>
      </c>
      <c r="F25" s="29">
        <f t="shared" si="3"/>
        <v>0.26041666666666663</v>
      </c>
      <c r="G25" s="8">
        <v>1</v>
      </c>
      <c r="H25" s="3">
        <f t="shared" si="4"/>
        <v>0.26111111111111107</v>
      </c>
      <c r="I25" s="3">
        <f t="shared" si="5"/>
        <v>0.57986111111111105</v>
      </c>
      <c r="J25" s="137">
        <v>1</v>
      </c>
      <c r="K25" s="138"/>
      <c r="L25" s="3">
        <f t="shared" si="6"/>
        <v>0.58055555555555549</v>
      </c>
      <c r="M25" s="3">
        <f t="shared" si="7"/>
        <v>0.77777777777777768</v>
      </c>
      <c r="N25" s="54">
        <v>1</v>
      </c>
      <c r="O25" s="30">
        <f t="shared" si="8"/>
        <v>0.77847222222222212</v>
      </c>
      <c r="P25" s="29">
        <f t="shared" si="0"/>
        <v>0.31388888888888883</v>
      </c>
      <c r="Q25" s="8">
        <v>1</v>
      </c>
      <c r="R25" s="3">
        <f t="shared" si="9"/>
        <v>0.31458333333333327</v>
      </c>
      <c r="S25" s="22">
        <f t="shared" si="1"/>
        <v>0.62986111111111109</v>
      </c>
      <c r="T25" s="54">
        <v>1</v>
      </c>
      <c r="U25" s="3">
        <f t="shared" si="10"/>
        <v>0.63055555555555554</v>
      </c>
      <c r="V25" s="3">
        <f t="shared" si="2"/>
        <v>0.82430555555555551</v>
      </c>
      <c r="W25" s="54">
        <v>1</v>
      </c>
      <c r="X25" s="30">
        <f t="shared" si="11"/>
        <v>0.82499999999999996</v>
      </c>
    </row>
    <row r="26" spans="1:24" ht="20.25">
      <c r="A26" s="139" t="s">
        <v>53</v>
      </c>
      <c r="B26" s="140"/>
      <c r="C26" s="21">
        <v>22</v>
      </c>
      <c r="D26" s="16">
        <f t="shared" si="12"/>
        <v>4</v>
      </c>
      <c r="E26" s="16">
        <v>6</v>
      </c>
      <c r="F26" s="29">
        <f t="shared" si="3"/>
        <v>0.26527777777777772</v>
      </c>
      <c r="G26" s="8">
        <v>1</v>
      </c>
      <c r="H26" s="3">
        <f t="shared" si="4"/>
        <v>0.26597222222222217</v>
      </c>
      <c r="I26" s="3">
        <f t="shared" si="5"/>
        <v>0.58472222222222214</v>
      </c>
      <c r="J26" s="137">
        <v>1</v>
      </c>
      <c r="K26" s="138"/>
      <c r="L26" s="3">
        <f t="shared" si="6"/>
        <v>0.58541666666666659</v>
      </c>
      <c r="M26" s="3">
        <f t="shared" si="7"/>
        <v>0.78263888888888877</v>
      </c>
      <c r="N26" s="54">
        <v>1</v>
      </c>
      <c r="O26" s="30">
        <f t="shared" si="8"/>
        <v>0.78333333333333321</v>
      </c>
      <c r="P26" s="29">
        <f t="shared" si="0"/>
        <v>0.30902777777777773</v>
      </c>
      <c r="Q26" s="8">
        <v>1</v>
      </c>
      <c r="R26" s="3">
        <f t="shared" si="9"/>
        <v>0.30972222222222218</v>
      </c>
      <c r="S26" s="22">
        <f t="shared" si="1"/>
        <v>0.625</v>
      </c>
      <c r="T26" s="54">
        <v>1</v>
      </c>
      <c r="U26" s="3">
        <f t="shared" si="10"/>
        <v>0.62569444444444444</v>
      </c>
      <c r="V26" s="3">
        <f t="shared" si="2"/>
        <v>0.81944444444444442</v>
      </c>
      <c r="W26" s="54">
        <v>1</v>
      </c>
      <c r="X26" s="30">
        <f t="shared" si="11"/>
        <v>0.82013888888888886</v>
      </c>
    </row>
    <row r="27" spans="1:24" ht="18.75" customHeight="1">
      <c r="A27" s="139" t="s">
        <v>54</v>
      </c>
      <c r="B27" s="140"/>
      <c r="C27" s="21">
        <v>27</v>
      </c>
      <c r="D27" s="16">
        <f t="shared" si="12"/>
        <v>5</v>
      </c>
      <c r="E27" s="16">
        <v>8</v>
      </c>
      <c r="F27" s="29">
        <f t="shared" si="3"/>
        <v>0.2715277777777777</v>
      </c>
      <c r="G27" s="8">
        <v>1</v>
      </c>
      <c r="H27" s="3">
        <f t="shared" si="4"/>
        <v>0.27222222222222214</v>
      </c>
      <c r="I27" s="3">
        <f t="shared" si="5"/>
        <v>0.59097222222222212</v>
      </c>
      <c r="J27" s="137">
        <v>1</v>
      </c>
      <c r="K27" s="138"/>
      <c r="L27" s="3">
        <f t="shared" si="6"/>
        <v>0.59166666666666656</v>
      </c>
      <c r="M27" s="3">
        <f t="shared" si="7"/>
        <v>0.78888888888888875</v>
      </c>
      <c r="N27" s="54">
        <v>1</v>
      </c>
      <c r="O27" s="30">
        <f t="shared" si="8"/>
        <v>0.78958333333333319</v>
      </c>
      <c r="P27" s="29">
        <f t="shared" si="0"/>
        <v>0.30277777777777776</v>
      </c>
      <c r="Q27" s="8">
        <v>1</v>
      </c>
      <c r="R27" s="3">
        <f t="shared" si="9"/>
        <v>0.3034722222222222</v>
      </c>
      <c r="S27" s="22">
        <f t="shared" si="1"/>
        <v>0.61875000000000002</v>
      </c>
      <c r="T27" s="54">
        <v>1</v>
      </c>
      <c r="U27" s="3">
        <f t="shared" si="10"/>
        <v>0.61944444444444446</v>
      </c>
      <c r="V27" s="3">
        <f t="shared" si="2"/>
        <v>0.81319444444444444</v>
      </c>
      <c r="W27" s="54">
        <v>1</v>
      </c>
      <c r="X27" s="30">
        <f t="shared" si="11"/>
        <v>0.81388888888888888</v>
      </c>
    </row>
    <row r="28" spans="1:24" ht="18.75" customHeight="1">
      <c r="A28" s="139" t="s">
        <v>55</v>
      </c>
      <c r="B28" s="140"/>
      <c r="C28" s="21">
        <v>29</v>
      </c>
      <c r="D28" s="16">
        <f t="shared" si="12"/>
        <v>2</v>
      </c>
      <c r="E28" s="16">
        <v>4</v>
      </c>
      <c r="F28" s="29">
        <f t="shared" si="3"/>
        <v>0.27499999999999991</v>
      </c>
      <c r="G28" s="8">
        <v>1</v>
      </c>
      <c r="H28" s="3">
        <f t="shared" si="4"/>
        <v>0.27569444444444435</v>
      </c>
      <c r="I28" s="3">
        <f t="shared" si="5"/>
        <v>0.59444444444444433</v>
      </c>
      <c r="J28" s="137">
        <v>1</v>
      </c>
      <c r="K28" s="138"/>
      <c r="L28" s="3">
        <f t="shared" si="6"/>
        <v>0.59513888888888877</v>
      </c>
      <c r="M28" s="3">
        <f t="shared" si="7"/>
        <v>0.79236111111111096</v>
      </c>
      <c r="N28" s="54">
        <v>1</v>
      </c>
      <c r="O28" s="30">
        <f t="shared" si="8"/>
        <v>0.7930555555555554</v>
      </c>
      <c r="P28" s="29">
        <f t="shared" si="0"/>
        <v>0.29930555555555555</v>
      </c>
      <c r="Q28" s="8">
        <v>1</v>
      </c>
      <c r="R28" s="3">
        <f t="shared" si="9"/>
        <v>0.3</v>
      </c>
      <c r="S28" s="22">
        <f t="shared" si="1"/>
        <v>0.61527777777777781</v>
      </c>
      <c r="T28" s="54">
        <v>1</v>
      </c>
      <c r="U28" s="3">
        <f t="shared" si="10"/>
        <v>0.61597222222222225</v>
      </c>
      <c r="V28" s="3">
        <f t="shared" si="2"/>
        <v>0.80972222222222223</v>
      </c>
      <c r="W28" s="54">
        <v>1</v>
      </c>
      <c r="X28" s="30">
        <f t="shared" si="11"/>
        <v>0.81041666666666667</v>
      </c>
    </row>
    <row r="29" spans="1:24" ht="18.75" customHeight="1">
      <c r="A29" s="139" t="s">
        <v>56</v>
      </c>
      <c r="B29" s="140"/>
      <c r="C29" s="21">
        <v>32</v>
      </c>
      <c r="D29" s="16">
        <f t="shared" si="12"/>
        <v>3</v>
      </c>
      <c r="E29" s="16">
        <v>5</v>
      </c>
      <c r="F29" s="29">
        <f t="shared" si="3"/>
        <v>0.27916666666666656</v>
      </c>
      <c r="G29" s="8">
        <v>1</v>
      </c>
      <c r="H29" s="3">
        <f t="shared" si="4"/>
        <v>0.27986111111111101</v>
      </c>
      <c r="I29" s="3">
        <f t="shared" si="5"/>
        <v>0.59861111111111098</v>
      </c>
      <c r="J29" s="137">
        <v>1</v>
      </c>
      <c r="K29" s="138"/>
      <c r="L29" s="3">
        <f t="shared" si="6"/>
        <v>0.59930555555555542</v>
      </c>
      <c r="M29" s="3">
        <f t="shared" si="7"/>
        <v>0.79652777777777761</v>
      </c>
      <c r="N29" s="54">
        <v>1</v>
      </c>
      <c r="O29" s="30">
        <f t="shared" si="8"/>
        <v>0.79722222222222205</v>
      </c>
      <c r="P29" s="29">
        <f t="shared" si="0"/>
        <v>0.2951388888888889</v>
      </c>
      <c r="Q29" s="8">
        <v>1</v>
      </c>
      <c r="R29" s="3">
        <f t="shared" si="9"/>
        <v>0.29583333333333334</v>
      </c>
      <c r="S29" s="22">
        <f t="shared" si="1"/>
        <v>0.61111111111111116</v>
      </c>
      <c r="T29" s="54">
        <v>1</v>
      </c>
      <c r="U29" s="3">
        <f t="shared" si="10"/>
        <v>0.6118055555555556</v>
      </c>
      <c r="V29" s="3">
        <f t="shared" si="2"/>
        <v>0.80555555555555558</v>
      </c>
      <c r="W29" s="54">
        <v>1</v>
      </c>
      <c r="X29" s="30">
        <f t="shared" si="11"/>
        <v>0.80625000000000002</v>
      </c>
    </row>
    <row r="30" spans="1:24" ht="18.75" customHeight="1" thickBot="1">
      <c r="A30" s="134" t="s">
        <v>57</v>
      </c>
      <c r="B30" s="135"/>
      <c r="C30" s="42">
        <v>35.5</v>
      </c>
      <c r="D30" s="16">
        <f t="shared" si="12"/>
        <v>3.5</v>
      </c>
      <c r="E30" s="23">
        <v>5</v>
      </c>
      <c r="F30" s="31">
        <f t="shared" si="3"/>
        <v>0.28333333333333321</v>
      </c>
      <c r="G30" s="32"/>
      <c r="H30" s="33"/>
      <c r="I30" s="33">
        <f t="shared" si="5"/>
        <v>0.60277777777777763</v>
      </c>
      <c r="J30" s="141"/>
      <c r="K30" s="142"/>
      <c r="L30" s="33"/>
      <c r="M30" s="33">
        <f t="shared" si="7"/>
        <v>0.80069444444444426</v>
      </c>
      <c r="N30" s="55"/>
      <c r="O30" s="68"/>
      <c r="P30" s="31"/>
      <c r="Q30" s="32"/>
      <c r="R30" s="40">
        <v>0.29166666666666669</v>
      </c>
      <c r="S30" s="34"/>
      <c r="T30" s="55"/>
      <c r="U30" s="40">
        <v>0.60763888888888895</v>
      </c>
      <c r="V30" s="33"/>
      <c r="W30" s="55"/>
      <c r="X30" s="39">
        <v>0.80208333333333337</v>
      </c>
    </row>
    <row r="31" spans="1:24" s="1" customFormat="1" ht="18.75" customHeight="1">
      <c r="E31" s="49">
        <f>SUM(E22:E30)</f>
        <v>51</v>
      </c>
      <c r="F31" s="63" t="s">
        <v>33</v>
      </c>
      <c r="G31" s="64"/>
      <c r="H31" s="65">
        <f>F30-H22</f>
        <v>4.0277777777777662E-2</v>
      </c>
      <c r="I31" s="58"/>
      <c r="J31" s="59"/>
      <c r="K31" s="59"/>
      <c r="L31" s="66">
        <f>I30-L22</f>
        <v>4.0277777777777635E-2</v>
      </c>
      <c r="M31" s="60"/>
      <c r="N31" s="60"/>
      <c r="O31" s="66">
        <f>M30-O22</f>
        <v>4.0277777777777635E-2</v>
      </c>
      <c r="P31" s="61"/>
      <c r="Q31" s="59"/>
      <c r="R31" s="66">
        <f>P22-R30</f>
        <v>4.0277777777777635E-2</v>
      </c>
      <c r="S31" s="59"/>
      <c r="T31" s="59"/>
      <c r="U31" s="66">
        <f>S22-U30</f>
        <v>4.0277777777777635E-2</v>
      </c>
      <c r="V31" s="62"/>
      <c r="W31" s="69"/>
      <c r="X31" s="70">
        <f>V22-X30</f>
        <v>4.0277777777777635E-2</v>
      </c>
    </row>
    <row r="32" spans="1:24" s="1" customFormat="1" ht="16.5" customHeight="1">
      <c r="E32" s="75"/>
      <c r="F32" s="64"/>
      <c r="G32" s="64"/>
      <c r="H32" s="76"/>
      <c r="I32" s="58"/>
      <c r="J32" s="59"/>
      <c r="K32" s="59"/>
      <c r="L32" s="62"/>
      <c r="M32" s="60"/>
      <c r="N32" s="60"/>
      <c r="O32" s="62"/>
      <c r="P32" s="61"/>
      <c r="Q32" s="59"/>
      <c r="R32" s="62"/>
      <c r="S32" s="59"/>
      <c r="T32" s="59"/>
      <c r="U32" s="62"/>
      <c r="V32" s="62"/>
      <c r="W32" s="69"/>
      <c r="X32" s="77"/>
    </row>
    <row r="33" spans="3:24" ht="13.5" customHeight="1">
      <c r="N33" s="41"/>
      <c r="O33" s="41"/>
      <c r="P33" s="41"/>
      <c r="Q33" s="10"/>
      <c r="R33" s="10"/>
      <c r="S33" s="12"/>
    </row>
    <row r="34" spans="3:24" ht="20.25">
      <c r="C34" s="2" t="s">
        <v>18</v>
      </c>
      <c r="D34" s="2"/>
      <c r="E34" s="2"/>
      <c r="F34" s="2"/>
      <c r="G34" s="45"/>
      <c r="H34" s="45"/>
      <c r="I34" s="45"/>
      <c r="J34" s="47"/>
      <c r="K34" s="47"/>
      <c r="L34" s="47"/>
      <c r="M34" s="45"/>
      <c r="N34" s="45"/>
      <c r="R34" s="48" t="s">
        <v>19</v>
      </c>
      <c r="S34" s="48"/>
    </row>
    <row r="35" spans="3:24" ht="18.75">
      <c r="F35" s="11"/>
      <c r="G35" s="11"/>
      <c r="H35" s="11"/>
      <c r="I35" s="11"/>
      <c r="J35" s="10"/>
      <c r="K35" s="10"/>
      <c r="L35" s="12"/>
      <c r="M35" s="12"/>
      <c r="N35" s="12"/>
    </row>
    <row r="36" spans="3:24" ht="45" customHeight="1">
      <c r="N36" s="9"/>
      <c r="V36" s="13"/>
      <c r="W36" s="168"/>
      <c r="X36" s="168"/>
    </row>
    <row r="37" spans="3:24" ht="18.75">
      <c r="F37" s="6"/>
      <c r="G37" s="7"/>
      <c r="H37" s="7"/>
      <c r="I37" s="7"/>
      <c r="J37" s="7"/>
      <c r="K37" s="7"/>
      <c r="L37" s="7"/>
      <c r="M37" s="7"/>
      <c r="N37" s="7"/>
      <c r="T37" s="38"/>
    </row>
    <row r="38" spans="3:24" ht="17.25" customHeight="1">
      <c r="I38" s="17"/>
    </row>
    <row r="39" spans="3:24" ht="21">
      <c r="G39" s="143"/>
      <c r="H39" s="143"/>
    </row>
  </sheetData>
  <mergeCells count="58">
    <mergeCell ref="W36:X36"/>
    <mergeCell ref="C19:D20"/>
    <mergeCell ref="A22:B22"/>
    <mergeCell ref="A23:B23"/>
    <mergeCell ref="A24:B24"/>
    <mergeCell ref="A25:B25"/>
    <mergeCell ref="A19:B21"/>
    <mergeCell ref="A26:B26"/>
    <mergeCell ref="A27:B27"/>
    <mergeCell ref="A28:B28"/>
    <mergeCell ref="A29:B29"/>
    <mergeCell ref="A30:B30"/>
    <mergeCell ref="E19:E20"/>
    <mergeCell ref="I19:L19"/>
    <mergeCell ref="J24:K24"/>
    <mergeCell ref="J25:K25"/>
    <mergeCell ref="S2:Y2"/>
    <mergeCell ref="W3:Y3"/>
    <mergeCell ref="F11:I11"/>
    <mergeCell ref="J11:M11"/>
    <mergeCell ref="N11:P11"/>
    <mergeCell ref="Q11:S11"/>
    <mergeCell ref="F7:S7"/>
    <mergeCell ref="F8:S8"/>
    <mergeCell ref="F9:S9"/>
    <mergeCell ref="S5:X5"/>
    <mergeCell ref="F15:H16"/>
    <mergeCell ref="I15:K15"/>
    <mergeCell ref="L15:N15"/>
    <mergeCell ref="I16:K16"/>
    <mergeCell ref="U13:X13"/>
    <mergeCell ref="O14:S14"/>
    <mergeCell ref="O15:S16"/>
    <mergeCell ref="N12:P13"/>
    <mergeCell ref="Q12:S13"/>
    <mergeCell ref="L16:N16"/>
    <mergeCell ref="F14:H14"/>
    <mergeCell ref="I14:K14"/>
    <mergeCell ref="L14:N14"/>
    <mergeCell ref="F12:I13"/>
    <mergeCell ref="J12:M13"/>
    <mergeCell ref="G39:H39"/>
    <mergeCell ref="J30:K30"/>
    <mergeCell ref="J27:K27"/>
    <mergeCell ref="J28:K28"/>
    <mergeCell ref="J29:K29"/>
    <mergeCell ref="J26:K26"/>
    <mergeCell ref="J20:K20"/>
    <mergeCell ref="J21:K21"/>
    <mergeCell ref="J22:K22"/>
    <mergeCell ref="J23:K23"/>
    <mergeCell ref="F18:O18"/>
    <mergeCell ref="M19:O19"/>
    <mergeCell ref="P18:X18"/>
    <mergeCell ref="P19:R19"/>
    <mergeCell ref="S19:U19"/>
    <mergeCell ref="V19:X19"/>
    <mergeCell ref="F19:H19"/>
  </mergeCells>
  <pageMargins left="0.45" right="0.24" top="1" bottom="0.55000000000000004" header="0.5" footer="0.5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9"/>
  <sheetViews>
    <sheetView topLeftCell="A13" zoomScale="70" zoomScaleNormal="70" zoomScaleSheetLayoutView="90" workbookViewId="0">
      <selection activeCell="A7" sqref="A7:R31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15" customFormat="1" ht="21" customHeight="1">
      <c r="B1" s="43" t="s">
        <v>21</v>
      </c>
      <c r="C1" s="43"/>
      <c r="D1" s="43"/>
      <c r="E1" s="43"/>
      <c r="F1" s="2"/>
      <c r="G1" s="2"/>
      <c r="H1" s="78"/>
      <c r="I1" s="44"/>
      <c r="J1" s="44"/>
      <c r="K1" s="44"/>
      <c r="L1" s="44"/>
      <c r="M1" s="44"/>
      <c r="N1" s="44"/>
      <c r="O1" s="88" t="s">
        <v>22</v>
      </c>
      <c r="P1" s="88"/>
      <c r="Q1" s="88"/>
      <c r="R1" s="88"/>
      <c r="S1" s="88"/>
      <c r="T1" s="44"/>
      <c r="U1" s="44"/>
    </row>
    <row r="2" spans="1:21" s="15" customFormat="1" ht="23.25" customHeight="1">
      <c r="B2" s="19" t="s">
        <v>23</v>
      </c>
      <c r="C2" s="19"/>
      <c r="D2" s="19"/>
      <c r="E2" s="19"/>
      <c r="F2" s="19"/>
      <c r="G2" s="19"/>
      <c r="H2" s="44"/>
      <c r="I2" s="44"/>
      <c r="J2" s="44"/>
      <c r="K2" s="44"/>
      <c r="L2" s="44"/>
      <c r="M2" s="44"/>
      <c r="N2" s="44"/>
      <c r="O2" s="93" t="s">
        <v>29</v>
      </c>
      <c r="P2" s="93"/>
      <c r="Q2" s="93"/>
      <c r="R2" s="93"/>
      <c r="S2" s="93"/>
      <c r="T2" s="93"/>
      <c r="U2" s="93"/>
    </row>
    <row r="3" spans="1:21" ht="20.25">
      <c r="B3" s="19" t="s">
        <v>24</v>
      </c>
      <c r="C3" s="19"/>
      <c r="D3" s="19"/>
      <c r="E3" s="19"/>
      <c r="F3" s="19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9"/>
    </row>
    <row r="4" spans="1:21" ht="20.25">
      <c r="B4" s="2" t="s">
        <v>26</v>
      </c>
      <c r="C4" s="2"/>
      <c r="D4" s="2"/>
      <c r="E4" s="2"/>
      <c r="F4" s="2"/>
      <c r="G4" s="2"/>
      <c r="H4" s="45"/>
      <c r="I4" s="45"/>
      <c r="J4" s="45"/>
      <c r="K4" s="45"/>
      <c r="L4" s="45"/>
      <c r="M4" s="45"/>
      <c r="N4" s="45"/>
      <c r="O4" s="44" t="s">
        <v>43</v>
      </c>
      <c r="P4" s="44"/>
      <c r="Q4" s="44"/>
      <c r="R4" s="79" t="s">
        <v>16</v>
      </c>
      <c r="S4" s="79"/>
      <c r="T4" s="79"/>
      <c r="U4" s="45"/>
    </row>
    <row r="5" spans="1:21" ht="24.75" customHeight="1">
      <c r="B5" s="2" t="s">
        <v>25</v>
      </c>
      <c r="C5" s="2"/>
      <c r="D5" s="2"/>
      <c r="E5" s="2"/>
      <c r="F5" s="2"/>
      <c r="G5" s="2"/>
      <c r="H5" s="45"/>
      <c r="I5" s="45"/>
      <c r="J5" s="45"/>
      <c r="K5" s="45"/>
      <c r="L5" s="45"/>
      <c r="M5" s="45"/>
      <c r="N5" s="45"/>
      <c r="O5" s="79" t="s">
        <v>34</v>
      </c>
      <c r="P5" s="79"/>
      <c r="Q5" s="79"/>
      <c r="R5" s="79"/>
      <c r="S5" s="79"/>
      <c r="T5" s="2"/>
      <c r="U5" s="2"/>
    </row>
    <row r="6" spans="1:21" ht="20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4"/>
      <c r="M6" s="74"/>
      <c r="N6" s="74"/>
      <c r="O6" s="74"/>
      <c r="P6" s="74"/>
      <c r="Q6" s="74"/>
      <c r="R6" s="74"/>
    </row>
    <row r="7" spans="1:21" ht="23.25" customHeight="1">
      <c r="C7" s="86" t="s">
        <v>13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21" ht="24.75" customHeight="1">
      <c r="C8" s="87" t="s">
        <v>30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1" ht="19.5" customHeight="1">
      <c r="C9" s="86" t="s">
        <v>59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21" ht="6.75" customHeight="1">
      <c r="C10" s="1"/>
      <c r="D10" s="1"/>
      <c r="E10" s="1"/>
      <c r="F10" s="46"/>
      <c r="G10" s="46"/>
      <c r="H10" s="46"/>
      <c r="I10" s="46"/>
      <c r="J10" s="46"/>
      <c r="K10" s="46"/>
      <c r="L10" s="46"/>
      <c r="M10" s="46"/>
    </row>
    <row r="11" spans="1:21" ht="23.25" customHeight="1">
      <c r="C11" s="89" t="s">
        <v>1</v>
      </c>
      <c r="D11" s="89"/>
      <c r="E11" s="89"/>
      <c r="F11" s="89"/>
      <c r="G11" s="89"/>
      <c r="H11" s="89" t="s">
        <v>2</v>
      </c>
      <c r="I11" s="89"/>
      <c r="J11" s="89"/>
      <c r="K11" s="89"/>
      <c r="L11" s="89" t="s">
        <v>62</v>
      </c>
      <c r="M11" s="89"/>
      <c r="N11" s="89"/>
      <c r="O11" s="90" t="s">
        <v>65</v>
      </c>
      <c r="P11" s="91"/>
      <c r="Q11" s="92"/>
    </row>
    <row r="12" spans="1:21" ht="37.5" customHeight="1">
      <c r="C12" s="94" t="s">
        <v>49</v>
      </c>
      <c r="D12" s="95"/>
      <c r="E12" s="95"/>
      <c r="F12" s="95"/>
      <c r="G12" s="96"/>
      <c r="H12" s="94" t="s">
        <v>20</v>
      </c>
      <c r="I12" s="95"/>
      <c r="J12" s="95"/>
      <c r="K12" s="96"/>
      <c r="L12" s="100">
        <f>C30</f>
        <v>35.5</v>
      </c>
      <c r="M12" s="101"/>
      <c r="N12" s="102"/>
      <c r="O12" s="94" t="s">
        <v>64</v>
      </c>
      <c r="P12" s="95"/>
      <c r="Q12" s="96"/>
      <c r="R12" s="75"/>
    </row>
    <row r="13" spans="1:21" ht="21.75" customHeight="1">
      <c r="C13" s="97"/>
      <c r="D13" s="98"/>
      <c r="E13" s="98"/>
      <c r="F13" s="98"/>
      <c r="G13" s="99"/>
      <c r="H13" s="97"/>
      <c r="I13" s="98"/>
      <c r="J13" s="98"/>
      <c r="K13" s="99"/>
      <c r="L13" s="103"/>
      <c r="M13" s="104"/>
      <c r="N13" s="105"/>
      <c r="O13" s="97"/>
      <c r="P13" s="98"/>
      <c r="Q13" s="99"/>
      <c r="R13" s="51"/>
    </row>
    <row r="14" spans="1:21" ht="19.5" customHeight="1">
      <c r="C14" s="106" t="s">
        <v>3</v>
      </c>
      <c r="D14" s="107"/>
      <c r="E14" s="107"/>
      <c r="F14" s="108"/>
      <c r="G14" s="106" t="s">
        <v>41</v>
      </c>
      <c r="H14" s="107"/>
      <c r="I14" s="108"/>
      <c r="J14" s="106" t="s">
        <v>4</v>
      </c>
      <c r="K14" s="107"/>
      <c r="L14" s="108"/>
      <c r="M14" s="106" t="s">
        <v>5</v>
      </c>
      <c r="N14" s="107"/>
      <c r="O14" s="107"/>
      <c r="P14" s="107"/>
      <c r="Q14" s="108"/>
    </row>
    <row r="15" spans="1:21" ht="18.75" customHeight="1">
      <c r="C15" s="94" t="s">
        <v>17</v>
      </c>
      <c r="D15" s="95"/>
      <c r="E15" s="95"/>
      <c r="F15" s="96"/>
      <c r="G15" s="109" t="s">
        <v>39</v>
      </c>
      <c r="H15" s="110"/>
      <c r="I15" s="111"/>
      <c r="J15" s="112" t="s">
        <v>40</v>
      </c>
      <c r="K15" s="113"/>
      <c r="L15" s="114"/>
      <c r="M15" s="115"/>
      <c r="N15" s="116"/>
      <c r="O15" s="116"/>
      <c r="P15" s="116"/>
      <c r="Q15" s="117"/>
    </row>
    <row r="16" spans="1:21" ht="18.75" customHeight="1">
      <c r="C16" s="97"/>
      <c r="D16" s="98"/>
      <c r="E16" s="98"/>
      <c r="F16" s="99"/>
      <c r="G16" s="112" t="s">
        <v>38</v>
      </c>
      <c r="H16" s="113"/>
      <c r="I16" s="114"/>
      <c r="J16" s="112" t="s">
        <v>31</v>
      </c>
      <c r="K16" s="113"/>
      <c r="L16" s="114"/>
      <c r="M16" s="103"/>
      <c r="N16" s="104"/>
      <c r="O16" s="104"/>
      <c r="P16" s="104"/>
      <c r="Q16" s="105"/>
    </row>
    <row r="17" spans="1:18" ht="9.75" customHeight="1" thickBot="1">
      <c r="C17" s="82"/>
      <c r="D17" s="82"/>
      <c r="E17" s="82"/>
      <c r="F17" s="80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8" ht="18" customHeight="1">
      <c r="F18" s="118" t="s">
        <v>27</v>
      </c>
      <c r="G18" s="119"/>
      <c r="H18" s="119"/>
      <c r="I18" s="119"/>
      <c r="J18" s="119"/>
      <c r="K18" s="119"/>
      <c r="L18" s="120"/>
      <c r="M18" s="118" t="s">
        <v>28</v>
      </c>
      <c r="N18" s="119"/>
      <c r="O18" s="119"/>
      <c r="P18" s="119"/>
      <c r="Q18" s="119"/>
      <c r="R18" s="120"/>
    </row>
    <row r="19" spans="1:18" ht="17.25" customHeight="1">
      <c r="A19" s="90" t="s">
        <v>7</v>
      </c>
      <c r="B19" s="92"/>
      <c r="C19" s="130" t="s">
        <v>48</v>
      </c>
      <c r="D19" s="131"/>
      <c r="E19" s="123" t="s">
        <v>6</v>
      </c>
      <c r="F19" s="124" t="s">
        <v>35</v>
      </c>
      <c r="G19" s="125"/>
      <c r="H19" s="126"/>
      <c r="I19" s="127" t="s">
        <v>36</v>
      </c>
      <c r="J19" s="125"/>
      <c r="K19" s="125"/>
      <c r="L19" s="128"/>
      <c r="M19" s="124" t="s">
        <v>35</v>
      </c>
      <c r="N19" s="125"/>
      <c r="O19" s="125"/>
      <c r="P19" s="127" t="s">
        <v>36</v>
      </c>
      <c r="Q19" s="125"/>
      <c r="R19" s="128"/>
    </row>
    <row r="20" spans="1:18" ht="18.75" customHeight="1" thickBot="1">
      <c r="A20" s="121"/>
      <c r="B20" s="122"/>
      <c r="C20" s="132"/>
      <c r="D20" s="133"/>
      <c r="E20" s="123"/>
      <c r="F20" s="24" t="s">
        <v>8</v>
      </c>
      <c r="G20" s="56" t="s">
        <v>9</v>
      </c>
      <c r="H20" s="56" t="s">
        <v>10</v>
      </c>
      <c r="I20" s="56" t="s">
        <v>8</v>
      </c>
      <c r="J20" s="129" t="s">
        <v>9</v>
      </c>
      <c r="K20" s="129"/>
      <c r="L20" s="25" t="s">
        <v>10</v>
      </c>
      <c r="M20" s="24" t="s">
        <v>8</v>
      </c>
      <c r="N20" s="56" t="s">
        <v>9</v>
      </c>
      <c r="O20" s="56" t="s">
        <v>10</v>
      </c>
      <c r="P20" s="56" t="s">
        <v>8</v>
      </c>
      <c r="Q20" s="56" t="s">
        <v>9</v>
      </c>
      <c r="R20" s="25" t="s">
        <v>10</v>
      </c>
    </row>
    <row r="21" spans="1:18" ht="27.75" customHeight="1">
      <c r="A21" s="121"/>
      <c r="B21" s="122"/>
      <c r="C21" s="83" t="s">
        <v>46</v>
      </c>
      <c r="D21" s="83" t="s">
        <v>47</v>
      </c>
      <c r="E21" s="16" t="s">
        <v>12</v>
      </c>
      <c r="F21" s="26" t="s">
        <v>11</v>
      </c>
      <c r="G21" s="57" t="s">
        <v>12</v>
      </c>
      <c r="H21" s="57" t="s">
        <v>11</v>
      </c>
      <c r="I21" s="57" t="s">
        <v>11</v>
      </c>
      <c r="J21" s="89" t="s">
        <v>12</v>
      </c>
      <c r="K21" s="89"/>
      <c r="L21" s="27" t="s">
        <v>11</v>
      </c>
      <c r="M21" s="35" t="s">
        <v>11</v>
      </c>
      <c r="N21" s="36" t="s">
        <v>12</v>
      </c>
      <c r="O21" s="36" t="s">
        <v>11</v>
      </c>
      <c r="P21" s="57" t="s">
        <v>11</v>
      </c>
      <c r="Q21" s="57" t="s">
        <v>12</v>
      </c>
      <c r="R21" s="27" t="s">
        <v>11</v>
      </c>
    </row>
    <row r="22" spans="1:18" ht="20.25">
      <c r="A22" s="134" t="s">
        <v>44</v>
      </c>
      <c r="B22" s="135"/>
      <c r="C22" s="21">
        <v>0</v>
      </c>
      <c r="D22" s="16">
        <v>0</v>
      </c>
      <c r="E22" s="16">
        <v>0</v>
      </c>
      <c r="F22" s="28"/>
      <c r="G22" s="37"/>
      <c r="H22" s="4">
        <v>0.24305555555555555</v>
      </c>
      <c r="I22" s="4"/>
      <c r="J22" s="136"/>
      <c r="K22" s="136"/>
      <c r="L22" s="67">
        <v>0.76041666666666663</v>
      </c>
      <c r="M22" s="29">
        <f t="shared" ref="M22:M28" si="0">O23+(TIME(0,E23,0))</f>
        <v>0.33194444444444432</v>
      </c>
      <c r="N22" s="37"/>
      <c r="O22" s="3"/>
      <c r="P22" s="22">
        <f t="shared" ref="P22:P28" si="1">R23+(TIME(0,E23,0))</f>
        <v>0.84236111111111101</v>
      </c>
      <c r="Q22" s="8"/>
      <c r="R22" s="30"/>
    </row>
    <row r="23" spans="1:18" ht="20.25">
      <c r="A23" s="139" t="s">
        <v>50</v>
      </c>
      <c r="B23" s="140"/>
      <c r="C23" s="21">
        <v>7</v>
      </c>
      <c r="D23" s="16">
        <f>C23-C22</f>
        <v>7</v>
      </c>
      <c r="E23" s="16">
        <v>6</v>
      </c>
      <c r="F23" s="29">
        <f t="shared" ref="F23:F30" si="2">H22+TIME(0,E23,0)</f>
        <v>0.24722222222222223</v>
      </c>
      <c r="G23" s="8">
        <v>1</v>
      </c>
      <c r="H23" s="3">
        <f t="shared" ref="H23:H29" si="3">IF(ISTEXT(G23),F23,F23+TIME(0,G23,0))</f>
        <v>0.24791666666666667</v>
      </c>
      <c r="I23" s="3">
        <f t="shared" ref="I23:I30" si="4">L22+TIME(0,E23,0)</f>
        <v>0.76458333333333328</v>
      </c>
      <c r="J23" s="137">
        <v>1</v>
      </c>
      <c r="K23" s="138"/>
      <c r="L23" s="30">
        <f t="shared" ref="L23:L29" si="5">IF(ISTEXT(I23),I23,I23+TIME(0,J23,0))</f>
        <v>0.76527777777777772</v>
      </c>
      <c r="M23" s="29">
        <f t="shared" si="0"/>
        <v>0.32708333333333323</v>
      </c>
      <c r="N23" s="8">
        <v>1</v>
      </c>
      <c r="O23" s="3">
        <f t="shared" ref="O23:O29" si="6">IF(ISTEXT(M23),M23,M23+TIME(0,N23,0))</f>
        <v>0.32777777777777767</v>
      </c>
      <c r="P23" s="22">
        <f t="shared" si="1"/>
        <v>0.83749999999999991</v>
      </c>
      <c r="Q23" s="54">
        <v>1</v>
      </c>
      <c r="R23" s="30">
        <f t="shared" ref="R23:R29" si="7">IF(ISTEXT(P23),P23,P23+TIME(0,N23,0))</f>
        <v>0.83819444444444435</v>
      </c>
    </row>
    <row r="24" spans="1:18" ht="20.25">
      <c r="A24" s="139" t="s">
        <v>51</v>
      </c>
      <c r="B24" s="140"/>
      <c r="C24" s="21">
        <v>14</v>
      </c>
      <c r="D24" s="16">
        <f>C24-C23</f>
        <v>7</v>
      </c>
      <c r="E24" s="16">
        <v>10</v>
      </c>
      <c r="F24" s="29">
        <f t="shared" si="2"/>
        <v>0.25486111111111109</v>
      </c>
      <c r="G24" s="8">
        <v>1</v>
      </c>
      <c r="H24" s="3">
        <f t="shared" si="3"/>
        <v>0.25555555555555554</v>
      </c>
      <c r="I24" s="3">
        <f t="shared" si="4"/>
        <v>0.77222222222222214</v>
      </c>
      <c r="J24" s="137">
        <v>1</v>
      </c>
      <c r="K24" s="138"/>
      <c r="L24" s="30">
        <f t="shared" si="5"/>
        <v>0.77291666666666659</v>
      </c>
      <c r="M24" s="29">
        <f t="shared" si="0"/>
        <v>0.31944444444444436</v>
      </c>
      <c r="N24" s="8">
        <v>1</v>
      </c>
      <c r="O24" s="3">
        <f t="shared" si="6"/>
        <v>0.32013888888888881</v>
      </c>
      <c r="P24" s="22">
        <f t="shared" si="1"/>
        <v>0.82986111111111105</v>
      </c>
      <c r="Q24" s="54">
        <v>1</v>
      </c>
      <c r="R24" s="30">
        <f t="shared" si="7"/>
        <v>0.83055555555555549</v>
      </c>
    </row>
    <row r="25" spans="1:18" ht="20.25">
      <c r="A25" s="139" t="s">
        <v>52</v>
      </c>
      <c r="B25" s="140"/>
      <c r="C25" s="21">
        <v>18</v>
      </c>
      <c r="D25" s="16">
        <f t="shared" ref="D25:D30" si="8">C25-C24</f>
        <v>4</v>
      </c>
      <c r="E25" s="16">
        <v>7</v>
      </c>
      <c r="F25" s="29">
        <f t="shared" si="2"/>
        <v>0.26041666666666663</v>
      </c>
      <c r="G25" s="8">
        <v>1</v>
      </c>
      <c r="H25" s="3">
        <f t="shared" si="3"/>
        <v>0.26111111111111107</v>
      </c>
      <c r="I25" s="3">
        <f t="shared" si="4"/>
        <v>0.77777777777777768</v>
      </c>
      <c r="J25" s="137">
        <v>1</v>
      </c>
      <c r="K25" s="138"/>
      <c r="L25" s="30">
        <f t="shared" si="5"/>
        <v>0.77847222222222212</v>
      </c>
      <c r="M25" s="29">
        <f t="shared" si="0"/>
        <v>0.31388888888888883</v>
      </c>
      <c r="N25" s="8">
        <v>1</v>
      </c>
      <c r="O25" s="3">
        <f t="shared" si="6"/>
        <v>0.31458333333333327</v>
      </c>
      <c r="P25" s="22">
        <f t="shared" si="1"/>
        <v>0.82430555555555551</v>
      </c>
      <c r="Q25" s="54">
        <v>1</v>
      </c>
      <c r="R25" s="30">
        <f t="shared" si="7"/>
        <v>0.82499999999999996</v>
      </c>
    </row>
    <row r="26" spans="1:18" ht="20.25">
      <c r="A26" s="139" t="s">
        <v>53</v>
      </c>
      <c r="B26" s="140"/>
      <c r="C26" s="21">
        <v>22</v>
      </c>
      <c r="D26" s="16">
        <f t="shared" si="8"/>
        <v>4</v>
      </c>
      <c r="E26" s="16">
        <v>6</v>
      </c>
      <c r="F26" s="29">
        <f t="shared" si="2"/>
        <v>0.26527777777777772</v>
      </c>
      <c r="G26" s="8">
        <v>1</v>
      </c>
      <c r="H26" s="3">
        <f t="shared" si="3"/>
        <v>0.26597222222222217</v>
      </c>
      <c r="I26" s="3">
        <f t="shared" si="4"/>
        <v>0.78263888888888877</v>
      </c>
      <c r="J26" s="137">
        <v>1</v>
      </c>
      <c r="K26" s="138"/>
      <c r="L26" s="30">
        <f t="shared" si="5"/>
        <v>0.78333333333333321</v>
      </c>
      <c r="M26" s="29">
        <f t="shared" si="0"/>
        <v>0.30902777777777773</v>
      </c>
      <c r="N26" s="8">
        <v>1</v>
      </c>
      <c r="O26" s="3">
        <f t="shared" si="6"/>
        <v>0.30972222222222218</v>
      </c>
      <c r="P26" s="22">
        <f t="shared" si="1"/>
        <v>0.81944444444444442</v>
      </c>
      <c r="Q26" s="54">
        <v>1</v>
      </c>
      <c r="R26" s="30">
        <f t="shared" si="7"/>
        <v>0.82013888888888886</v>
      </c>
    </row>
    <row r="27" spans="1:18" ht="18.75" customHeight="1">
      <c r="A27" s="139" t="s">
        <v>54</v>
      </c>
      <c r="B27" s="140"/>
      <c r="C27" s="21">
        <v>27</v>
      </c>
      <c r="D27" s="16">
        <f t="shared" si="8"/>
        <v>5</v>
      </c>
      <c r="E27" s="16">
        <v>8</v>
      </c>
      <c r="F27" s="29">
        <f t="shared" si="2"/>
        <v>0.2715277777777777</v>
      </c>
      <c r="G27" s="8">
        <v>1</v>
      </c>
      <c r="H27" s="3">
        <f t="shared" si="3"/>
        <v>0.27222222222222214</v>
      </c>
      <c r="I27" s="3">
        <f t="shared" si="4"/>
        <v>0.78888888888888875</v>
      </c>
      <c r="J27" s="137">
        <v>1</v>
      </c>
      <c r="K27" s="138"/>
      <c r="L27" s="30">
        <f t="shared" si="5"/>
        <v>0.78958333333333319</v>
      </c>
      <c r="M27" s="29">
        <f t="shared" si="0"/>
        <v>0.30277777777777776</v>
      </c>
      <c r="N27" s="8">
        <v>1</v>
      </c>
      <c r="O27" s="3">
        <f t="shared" si="6"/>
        <v>0.3034722222222222</v>
      </c>
      <c r="P27" s="22">
        <f t="shared" si="1"/>
        <v>0.81319444444444444</v>
      </c>
      <c r="Q27" s="54">
        <v>1</v>
      </c>
      <c r="R27" s="30">
        <f t="shared" si="7"/>
        <v>0.81388888888888888</v>
      </c>
    </row>
    <row r="28" spans="1:18" ht="18.75" customHeight="1">
      <c r="A28" s="139" t="s">
        <v>55</v>
      </c>
      <c r="B28" s="140"/>
      <c r="C28" s="21">
        <v>29</v>
      </c>
      <c r="D28" s="16">
        <f t="shared" si="8"/>
        <v>2</v>
      </c>
      <c r="E28" s="16">
        <v>4</v>
      </c>
      <c r="F28" s="29">
        <f t="shared" si="2"/>
        <v>0.27499999999999991</v>
      </c>
      <c r="G28" s="8">
        <v>1</v>
      </c>
      <c r="H28" s="3">
        <f t="shared" si="3"/>
        <v>0.27569444444444435</v>
      </c>
      <c r="I28" s="3">
        <f t="shared" si="4"/>
        <v>0.79236111111111096</v>
      </c>
      <c r="J28" s="137">
        <v>1</v>
      </c>
      <c r="K28" s="138"/>
      <c r="L28" s="30">
        <f t="shared" si="5"/>
        <v>0.7930555555555554</v>
      </c>
      <c r="M28" s="29">
        <f t="shared" si="0"/>
        <v>0.29930555555555555</v>
      </c>
      <c r="N28" s="8">
        <v>1</v>
      </c>
      <c r="O28" s="3">
        <f t="shared" si="6"/>
        <v>0.3</v>
      </c>
      <c r="P28" s="22">
        <f t="shared" si="1"/>
        <v>0.80972222222222223</v>
      </c>
      <c r="Q28" s="54">
        <v>1</v>
      </c>
      <c r="R28" s="30">
        <f t="shared" si="7"/>
        <v>0.81041666666666667</v>
      </c>
    </row>
    <row r="29" spans="1:18" ht="18.75" customHeight="1">
      <c r="A29" s="139" t="s">
        <v>56</v>
      </c>
      <c r="B29" s="140"/>
      <c r="C29" s="21">
        <v>32</v>
      </c>
      <c r="D29" s="16">
        <f t="shared" si="8"/>
        <v>3</v>
      </c>
      <c r="E29" s="16">
        <v>5</v>
      </c>
      <c r="F29" s="29">
        <f t="shared" si="2"/>
        <v>0.27916666666666656</v>
      </c>
      <c r="G29" s="8">
        <v>1</v>
      </c>
      <c r="H29" s="3">
        <f t="shared" si="3"/>
        <v>0.27986111111111101</v>
      </c>
      <c r="I29" s="3">
        <f t="shared" si="4"/>
        <v>0.79652777777777761</v>
      </c>
      <c r="J29" s="137">
        <v>1</v>
      </c>
      <c r="K29" s="138"/>
      <c r="L29" s="30">
        <f t="shared" si="5"/>
        <v>0.79722222222222205</v>
      </c>
      <c r="M29" s="29">
        <f>O30+(TIME(0,E30,0))</f>
        <v>0.2951388888888889</v>
      </c>
      <c r="N29" s="8">
        <v>1</v>
      </c>
      <c r="O29" s="3">
        <f t="shared" si="6"/>
        <v>0.29583333333333334</v>
      </c>
      <c r="P29" s="22">
        <f>R30+(TIME(0,E30,0))</f>
        <v>0.80555555555555558</v>
      </c>
      <c r="Q29" s="54">
        <v>1</v>
      </c>
      <c r="R29" s="30">
        <f t="shared" si="7"/>
        <v>0.80625000000000002</v>
      </c>
    </row>
    <row r="30" spans="1:18" ht="18.75" customHeight="1" thickBot="1">
      <c r="A30" s="134" t="s">
        <v>57</v>
      </c>
      <c r="B30" s="135"/>
      <c r="C30" s="42">
        <v>35.5</v>
      </c>
      <c r="D30" s="16">
        <f t="shared" si="8"/>
        <v>3.5</v>
      </c>
      <c r="E30" s="16">
        <v>5</v>
      </c>
      <c r="F30" s="31">
        <f t="shared" si="2"/>
        <v>0.28333333333333321</v>
      </c>
      <c r="G30" s="32"/>
      <c r="H30" s="33"/>
      <c r="I30" s="33">
        <f t="shared" si="4"/>
        <v>0.80069444444444426</v>
      </c>
      <c r="J30" s="141"/>
      <c r="K30" s="142"/>
      <c r="L30" s="68"/>
      <c r="M30" s="31"/>
      <c r="N30" s="32"/>
      <c r="O30" s="40">
        <v>0.29166666666666669</v>
      </c>
      <c r="P30" s="34"/>
      <c r="Q30" s="55"/>
      <c r="R30" s="39">
        <v>0.80208333333333337</v>
      </c>
    </row>
    <row r="31" spans="1:18" s="1" customFormat="1" ht="18.75" customHeight="1">
      <c r="E31" s="49">
        <f>SUM(E22:E30)</f>
        <v>51</v>
      </c>
      <c r="F31" s="63" t="s">
        <v>33</v>
      </c>
      <c r="G31" s="64"/>
      <c r="H31" s="65">
        <f>F30-H22</f>
        <v>4.0277777777777662E-2</v>
      </c>
      <c r="I31" s="58"/>
      <c r="J31" s="59"/>
      <c r="K31" s="59"/>
      <c r="L31" s="66">
        <f>I30-L22</f>
        <v>4.0277777777777635E-2</v>
      </c>
      <c r="M31" s="61"/>
      <c r="N31" s="59"/>
      <c r="O31" s="66">
        <f>M22-O30</f>
        <v>4.0277777777777635E-2</v>
      </c>
      <c r="P31" s="59"/>
      <c r="Q31" s="59"/>
      <c r="R31" s="66">
        <f>P22-R30</f>
        <v>4.0277777777777635E-2</v>
      </c>
    </row>
    <row r="32" spans="1:18" s="1" customFormat="1" ht="11.25" customHeight="1">
      <c r="E32" s="75"/>
      <c r="F32" s="64"/>
      <c r="G32" s="64"/>
      <c r="H32" s="76"/>
      <c r="I32" s="58"/>
      <c r="J32" s="59"/>
      <c r="K32" s="59"/>
      <c r="L32" s="62"/>
      <c r="M32" s="61"/>
      <c r="N32" s="59"/>
      <c r="O32" s="62"/>
      <c r="P32" s="59"/>
      <c r="Q32" s="59"/>
      <c r="R32" s="62"/>
    </row>
    <row r="33" spans="3:17" ht="10.5" customHeight="1">
      <c r="M33" s="41"/>
      <c r="N33" s="10"/>
      <c r="O33" s="10"/>
      <c r="P33" s="12"/>
    </row>
    <row r="34" spans="3:17" ht="20.25">
      <c r="C34" s="2" t="s">
        <v>18</v>
      </c>
      <c r="D34" s="2"/>
      <c r="E34" s="2"/>
      <c r="F34" s="2"/>
      <c r="G34" s="45"/>
      <c r="H34" s="45"/>
      <c r="I34" s="45"/>
      <c r="J34" s="47"/>
      <c r="K34" s="47"/>
      <c r="L34" s="47"/>
      <c r="O34" s="48" t="s">
        <v>19</v>
      </c>
      <c r="P34" s="48"/>
    </row>
    <row r="35" spans="3:17" ht="18.75">
      <c r="F35" s="11"/>
      <c r="G35" s="11"/>
      <c r="H35" s="11"/>
      <c r="I35" s="11"/>
      <c r="J35" s="10"/>
      <c r="K35" s="10"/>
      <c r="L35" s="12"/>
    </row>
    <row r="36" spans="3:17" ht="45" customHeight="1"/>
    <row r="37" spans="3:17" ht="18.75">
      <c r="F37" s="6"/>
      <c r="G37" s="7"/>
      <c r="H37" s="7"/>
      <c r="I37" s="7"/>
      <c r="J37" s="7"/>
      <c r="K37" s="7"/>
      <c r="L37" s="7"/>
      <c r="Q37" s="38"/>
    </row>
    <row r="38" spans="3:17" ht="17.25" customHeight="1">
      <c r="I38" s="17"/>
    </row>
    <row r="39" spans="3:17" ht="21">
      <c r="G39" s="143"/>
      <c r="H39" s="143"/>
    </row>
  </sheetData>
  <mergeCells count="53">
    <mergeCell ref="C11:G11"/>
    <mergeCell ref="H11:K11"/>
    <mergeCell ref="L11:N11"/>
    <mergeCell ref="O11:Q11"/>
    <mergeCell ref="O1:S1"/>
    <mergeCell ref="O2:U2"/>
    <mergeCell ref="C7:Q7"/>
    <mergeCell ref="C8:Q8"/>
    <mergeCell ref="C9:Q9"/>
    <mergeCell ref="M15:Q16"/>
    <mergeCell ref="G16:I16"/>
    <mergeCell ref="J16:L16"/>
    <mergeCell ref="C12:G13"/>
    <mergeCell ref="H12:K13"/>
    <mergeCell ref="L12:N13"/>
    <mergeCell ref="O12:Q13"/>
    <mergeCell ref="C14:F14"/>
    <mergeCell ref="G14:I14"/>
    <mergeCell ref="J14:L14"/>
    <mergeCell ref="M14:Q14"/>
    <mergeCell ref="A22:B22"/>
    <mergeCell ref="J22:K22"/>
    <mergeCell ref="A23:B23"/>
    <mergeCell ref="C15:F16"/>
    <mergeCell ref="G15:I15"/>
    <mergeCell ref="J15:L15"/>
    <mergeCell ref="F18:L18"/>
    <mergeCell ref="J23:K23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5:B25"/>
    <mergeCell ref="J25:K25"/>
    <mergeCell ref="A26:B26"/>
    <mergeCell ref="J26:K26"/>
    <mergeCell ref="A24:B24"/>
    <mergeCell ref="J24:K24"/>
    <mergeCell ref="A27:B27"/>
    <mergeCell ref="J27:K27"/>
    <mergeCell ref="G39:H39"/>
    <mergeCell ref="A28:B28"/>
    <mergeCell ref="J28:K28"/>
    <mergeCell ref="A29:B29"/>
    <mergeCell ref="J29:K29"/>
    <mergeCell ref="A30:B30"/>
    <mergeCell ref="J30:K30"/>
  </mergeCells>
  <pageMargins left="0.45" right="0.24" top="1" bottom="0.55000000000000004" header="0.5" footer="0.5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9"/>
  <sheetViews>
    <sheetView topLeftCell="A10" zoomScale="70" zoomScaleNormal="70" zoomScaleSheetLayoutView="90" workbookViewId="0">
      <selection activeCell="A7" sqref="A7:R31"/>
    </sheetView>
  </sheetViews>
  <sheetFormatPr defaultRowHeight="12.75"/>
  <cols>
    <col min="2" max="2" width="18.7109375" customWidth="1"/>
    <col min="3" max="4" width="10.85546875" customWidth="1"/>
    <col min="5" max="5" width="9.42578125" customWidth="1"/>
    <col min="6" max="6" width="11.140625" customWidth="1"/>
    <col min="7" max="7" width="7.28515625" customWidth="1"/>
    <col min="8" max="8" width="12.7109375" customWidth="1"/>
    <col min="9" max="9" width="9.28515625" customWidth="1"/>
    <col min="10" max="11" width="4.140625" customWidth="1"/>
    <col min="12" max="12" width="11.85546875" customWidth="1"/>
    <col min="13" max="13" width="9.5703125" customWidth="1"/>
    <col min="14" max="14" width="7.42578125" customWidth="1"/>
    <col min="15" max="15" width="11.7109375" customWidth="1"/>
    <col min="17" max="17" width="7.5703125" customWidth="1"/>
    <col min="18" max="18" width="11.140625" customWidth="1"/>
    <col min="19" max="19" width="10.28515625" customWidth="1"/>
  </cols>
  <sheetData>
    <row r="1" spans="1:21" s="15" customFormat="1" ht="21" customHeight="1">
      <c r="B1" s="43" t="s">
        <v>21</v>
      </c>
      <c r="C1" s="43"/>
      <c r="D1" s="43"/>
      <c r="E1" s="43"/>
      <c r="F1" s="2"/>
      <c r="G1" s="2"/>
      <c r="H1" s="78"/>
      <c r="I1" s="44"/>
      <c r="J1" s="44"/>
      <c r="K1" s="44"/>
      <c r="L1" s="44"/>
      <c r="M1" s="44"/>
      <c r="N1" s="44"/>
      <c r="O1" s="88" t="s">
        <v>22</v>
      </c>
      <c r="P1" s="88"/>
      <c r="Q1" s="88"/>
      <c r="R1" s="88"/>
      <c r="S1" s="88"/>
      <c r="T1" s="44"/>
      <c r="U1" s="44"/>
    </row>
    <row r="2" spans="1:21" s="15" customFormat="1" ht="23.25" customHeight="1">
      <c r="B2" s="19" t="s">
        <v>23</v>
      </c>
      <c r="C2" s="19"/>
      <c r="D2" s="19"/>
      <c r="E2" s="19"/>
      <c r="F2" s="19"/>
      <c r="G2" s="19"/>
      <c r="H2" s="44"/>
      <c r="I2" s="44"/>
      <c r="J2" s="44"/>
      <c r="K2" s="44"/>
      <c r="L2" s="44"/>
      <c r="M2" s="44"/>
      <c r="N2" s="44"/>
      <c r="O2" s="93" t="s">
        <v>29</v>
      </c>
      <c r="P2" s="93"/>
      <c r="Q2" s="93"/>
      <c r="R2" s="93"/>
      <c r="S2" s="93"/>
      <c r="T2" s="93"/>
      <c r="U2" s="93"/>
    </row>
    <row r="3" spans="1:21" ht="20.25">
      <c r="B3" s="19" t="s">
        <v>24</v>
      </c>
      <c r="C3" s="19"/>
      <c r="D3" s="19"/>
      <c r="E3" s="19"/>
      <c r="F3" s="19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9"/>
    </row>
    <row r="4" spans="1:21" ht="20.25">
      <c r="B4" s="2" t="s">
        <v>26</v>
      </c>
      <c r="C4" s="2"/>
      <c r="D4" s="2"/>
      <c r="E4" s="2"/>
      <c r="F4" s="2"/>
      <c r="G4" s="2"/>
      <c r="H4" s="45"/>
      <c r="I4" s="45"/>
      <c r="J4" s="45"/>
      <c r="K4" s="45"/>
      <c r="L4" s="45"/>
      <c r="M4" s="45"/>
      <c r="N4" s="45"/>
      <c r="O4" s="44" t="s">
        <v>43</v>
      </c>
      <c r="P4" s="44"/>
      <c r="Q4" s="44"/>
      <c r="R4" s="79" t="s">
        <v>16</v>
      </c>
      <c r="S4" s="79"/>
      <c r="T4" s="79"/>
      <c r="U4" s="45"/>
    </row>
    <row r="5" spans="1:21" ht="24.75" customHeight="1">
      <c r="B5" s="2" t="s">
        <v>25</v>
      </c>
      <c r="C5" s="2"/>
      <c r="D5" s="2"/>
      <c r="E5" s="2"/>
      <c r="F5" s="2"/>
      <c r="G5" s="2"/>
      <c r="H5" s="45"/>
      <c r="I5" s="45"/>
      <c r="J5" s="45"/>
      <c r="K5" s="45"/>
      <c r="L5" s="45"/>
      <c r="M5" s="45"/>
      <c r="N5" s="45"/>
      <c r="O5" s="79" t="s">
        <v>34</v>
      </c>
      <c r="P5" s="79"/>
      <c r="Q5" s="79"/>
      <c r="R5" s="79"/>
      <c r="S5" s="79"/>
      <c r="T5" s="2"/>
      <c r="U5" s="2"/>
    </row>
    <row r="6" spans="1:21" ht="20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4"/>
      <c r="M6" s="74"/>
      <c r="N6" s="74"/>
      <c r="O6" s="74"/>
      <c r="P6" s="74"/>
      <c r="Q6" s="74"/>
      <c r="R6" s="74"/>
    </row>
    <row r="7" spans="1:21" ht="23.25" customHeight="1">
      <c r="C7" s="86" t="s">
        <v>13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21" ht="24.75" customHeight="1">
      <c r="C8" s="87" t="s">
        <v>30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21" ht="19.5" customHeight="1">
      <c r="C9" s="86" t="s">
        <v>59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21" ht="6.75" customHeight="1">
      <c r="C10" s="1"/>
      <c r="D10" s="1"/>
      <c r="E10" s="1"/>
      <c r="F10" s="46"/>
      <c r="G10" s="46"/>
      <c r="H10" s="46"/>
      <c r="I10" s="46"/>
      <c r="J10" s="46"/>
      <c r="K10" s="46"/>
      <c r="L10" s="46"/>
      <c r="M10" s="46"/>
    </row>
    <row r="11" spans="1:21" ht="23.25" customHeight="1">
      <c r="C11" s="89" t="s">
        <v>1</v>
      </c>
      <c r="D11" s="89"/>
      <c r="E11" s="89"/>
      <c r="F11" s="89"/>
      <c r="G11" s="89"/>
      <c r="H11" s="89" t="s">
        <v>2</v>
      </c>
      <c r="I11" s="89"/>
      <c r="J11" s="89"/>
      <c r="K11" s="89"/>
      <c r="L11" s="89" t="s">
        <v>62</v>
      </c>
      <c r="M11" s="89"/>
      <c r="N11" s="89"/>
      <c r="O11" s="90" t="s">
        <v>63</v>
      </c>
      <c r="P11" s="91"/>
      <c r="Q11" s="92"/>
    </row>
    <row r="12" spans="1:21" ht="37.5" customHeight="1">
      <c r="C12" s="94" t="s">
        <v>49</v>
      </c>
      <c r="D12" s="95"/>
      <c r="E12" s="95"/>
      <c r="F12" s="95"/>
      <c r="G12" s="96"/>
      <c r="H12" s="94" t="s">
        <v>20</v>
      </c>
      <c r="I12" s="95"/>
      <c r="J12" s="95"/>
      <c r="K12" s="96"/>
      <c r="L12" s="100">
        <f>C30</f>
        <v>35.5</v>
      </c>
      <c r="M12" s="101"/>
      <c r="N12" s="102"/>
      <c r="O12" s="94" t="s">
        <v>45</v>
      </c>
      <c r="P12" s="95"/>
      <c r="Q12" s="96"/>
      <c r="R12" s="75"/>
    </row>
    <row r="13" spans="1:21" ht="21.75" customHeight="1">
      <c r="C13" s="97"/>
      <c r="D13" s="98"/>
      <c r="E13" s="98"/>
      <c r="F13" s="98"/>
      <c r="G13" s="99"/>
      <c r="H13" s="97"/>
      <c r="I13" s="98"/>
      <c r="J13" s="98"/>
      <c r="K13" s="99"/>
      <c r="L13" s="103"/>
      <c r="M13" s="104"/>
      <c r="N13" s="105"/>
      <c r="O13" s="97"/>
      <c r="P13" s="98"/>
      <c r="Q13" s="99"/>
      <c r="R13" s="51"/>
    </row>
    <row r="14" spans="1:21" ht="19.5" customHeight="1">
      <c r="C14" s="106" t="s">
        <v>3</v>
      </c>
      <c r="D14" s="107"/>
      <c r="E14" s="107"/>
      <c r="F14" s="108"/>
      <c r="G14" s="106" t="s">
        <v>41</v>
      </c>
      <c r="H14" s="107"/>
      <c r="I14" s="108"/>
      <c r="J14" s="106" t="s">
        <v>4</v>
      </c>
      <c r="K14" s="107"/>
      <c r="L14" s="108"/>
      <c r="M14" s="106" t="s">
        <v>5</v>
      </c>
      <c r="N14" s="107"/>
      <c r="O14" s="107"/>
      <c r="P14" s="107"/>
      <c r="Q14" s="108"/>
    </row>
    <row r="15" spans="1:21" ht="18.75" customHeight="1">
      <c r="C15" s="94" t="s">
        <v>17</v>
      </c>
      <c r="D15" s="95"/>
      <c r="E15" s="95"/>
      <c r="F15" s="96"/>
      <c r="G15" s="109" t="s">
        <v>60</v>
      </c>
      <c r="H15" s="110"/>
      <c r="I15" s="111"/>
      <c r="J15" s="112" t="s">
        <v>40</v>
      </c>
      <c r="K15" s="113"/>
      <c r="L15" s="114"/>
      <c r="M15" s="115"/>
      <c r="N15" s="116"/>
      <c r="O15" s="116"/>
      <c r="P15" s="116"/>
      <c r="Q15" s="117"/>
    </row>
    <row r="16" spans="1:21" ht="18.75" customHeight="1">
      <c r="C16" s="97"/>
      <c r="D16" s="98"/>
      <c r="E16" s="98"/>
      <c r="F16" s="99"/>
      <c r="G16" s="112" t="s">
        <v>61</v>
      </c>
      <c r="H16" s="113"/>
      <c r="I16" s="114"/>
      <c r="J16" s="112" t="s">
        <v>31</v>
      </c>
      <c r="K16" s="113"/>
      <c r="L16" s="114"/>
      <c r="M16" s="103"/>
      <c r="N16" s="104"/>
      <c r="O16" s="104"/>
      <c r="P16" s="104"/>
      <c r="Q16" s="105"/>
    </row>
    <row r="17" spans="1:18" ht="9.75" customHeight="1" thickBot="1">
      <c r="C17" s="82"/>
      <c r="D17" s="82"/>
      <c r="E17" s="82"/>
      <c r="F17" s="80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8" ht="18" customHeight="1">
      <c r="F18" s="118" t="s">
        <v>27</v>
      </c>
      <c r="G18" s="119"/>
      <c r="H18" s="119"/>
      <c r="I18" s="119"/>
      <c r="J18" s="119"/>
      <c r="K18" s="119"/>
      <c r="L18" s="120"/>
      <c r="M18" s="118" t="s">
        <v>28</v>
      </c>
      <c r="N18" s="119"/>
      <c r="O18" s="119"/>
      <c r="P18" s="119"/>
      <c r="Q18" s="119"/>
      <c r="R18" s="120"/>
    </row>
    <row r="19" spans="1:18" ht="17.25" customHeight="1">
      <c r="A19" s="90" t="s">
        <v>7</v>
      </c>
      <c r="B19" s="92"/>
      <c r="C19" s="130" t="s">
        <v>48</v>
      </c>
      <c r="D19" s="131"/>
      <c r="E19" s="123" t="s">
        <v>6</v>
      </c>
      <c r="F19" s="173" t="s">
        <v>35</v>
      </c>
      <c r="G19" s="174"/>
      <c r="H19" s="172"/>
      <c r="I19" s="171" t="s">
        <v>36</v>
      </c>
      <c r="J19" s="174"/>
      <c r="K19" s="174"/>
      <c r="L19" s="175"/>
      <c r="M19" s="173" t="s">
        <v>35</v>
      </c>
      <c r="N19" s="174"/>
      <c r="O19" s="174"/>
      <c r="P19" s="171" t="s">
        <v>36</v>
      </c>
      <c r="Q19" s="174"/>
      <c r="R19" s="175"/>
    </row>
    <row r="20" spans="1:18" ht="18.75" customHeight="1">
      <c r="A20" s="121"/>
      <c r="B20" s="122"/>
      <c r="C20" s="169"/>
      <c r="D20" s="170"/>
      <c r="E20" s="123"/>
      <c r="F20" s="24" t="s">
        <v>8</v>
      </c>
      <c r="G20" s="56" t="s">
        <v>9</v>
      </c>
      <c r="H20" s="56" t="s">
        <v>10</v>
      </c>
      <c r="I20" s="56" t="s">
        <v>8</v>
      </c>
      <c r="J20" s="129" t="s">
        <v>9</v>
      </c>
      <c r="K20" s="129"/>
      <c r="L20" s="25" t="s">
        <v>10</v>
      </c>
      <c r="M20" s="24" t="s">
        <v>8</v>
      </c>
      <c r="N20" s="56" t="s">
        <v>9</v>
      </c>
      <c r="O20" s="56" t="s">
        <v>10</v>
      </c>
      <c r="P20" s="56" t="s">
        <v>8</v>
      </c>
      <c r="Q20" s="56" t="s">
        <v>9</v>
      </c>
      <c r="R20" s="25" t="s">
        <v>10</v>
      </c>
    </row>
    <row r="21" spans="1:18" ht="27.75" customHeight="1">
      <c r="A21" s="121"/>
      <c r="B21" s="122"/>
      <c r="C21" s="85" t="s">
        <v>46</v>
      </c>
      <c r="D21" s="85" t="s">
        <v>47</v>
      </c>
      <c r="E21" s="16" t="s">
        <v>12</v>
      </c>
      <c r="F21" s="26" t="s">
        <v>11</v>
      </c>
      <c r="G21" s="57" t="s">
        <v>12</v>
      </c>
      <c r="H21" s="57" t="s">
        <v>11</v>
      </c>
      <c r="I21" s="57" t="s">
        <v>11</v>
      </c>
      <c r="J21" s="89" t="s">
        <v>12</v>
      </c>
      <c r="K21" s="89"/>
      <c r="L21" s="27" t="s">
        <v>11</v>
      </c>
      <c r="M21" s="35" t="s">
        <v>11</v>
      </c>
      <c r="N21" s="36" t="s">
        <v>12</v>
      </c>
      <c r="O21" s="36" t="s">
        <v>11</v>
      </c>
      <c r="P21" s="57" t="s">
        <v>11</v>
      </c>
      <c r="Q21" s="57" t="s">
        <v>12</v>
      </c>
      <c r="R21" s="27" t="s">
        <v>11</v>
      </c>
    </row>
    <row r="22" spans="1:18" ht="20.25">
      <c r="A22" s="134" t="s">
        <v>44</v>
      </c>
      <c r="B22" s="135"/>
      <c r="C22" s="21">
        <v>0</v>
      </c>
      <c r="D22" s="16">
        <v>0</v>
      </c>
      <c r="E22" s="16">
        <v>0</v>
      </c>
      <c r="F22" s="84"/>
      <c r="G22" s="37"/>
      <c r="H22" s="4">
        <v>0.24305555555555555</v>
      </c>
      <c r="I22" s="4"/>
      <c r="J22" s="136"/>
      <c r="K22" s="136"/>
      <c r="L22" s="67">
        <v>0.5625</v>
      </c>
      <c r="M22" s="29">
        <f t="shared" ref="M22:M28" si="0">O23+(TIME(0,E23,0))</f>
        <v>0.33194444444444432</v>
      </c>
      <c r="N22" s="37"/>
      <c r="O22" s="3"/>
      <c r="P22" s="22">
        <f t="shared" ref="P22:P28" si="1">R23+(TIME(0,E23,0))</f>
        <v>0.64791666666666659</v>
      </c>
      <c r="Q22" s="8"/>
      <c r="R22" s="30"/>
    </row>
    <row r="23" spans="1:18" ht="20.25">
      <c r="A23" s="139" t="s">
        <v>50</v>
      </c>
      <c r="B23" s="140"/>
      <c r="C23" s="21">
        <v>7</v>
      </c>
      <c r="D23" s="16">
        <f>C23-C22</f>
        <v>7</v>
      </c>
      <c r="E23" s="16">
        <v>6</v>
      </c>
      <c r="F23" s="29">
        <f t="shared" ref="F23:F30" si="2">H22+TIME(0,E23,0)</f>
        <v>0.24722222222222223</v>
      </c>
      <c r="G23" s="8">
        <v>1</v>
      </c>
      <c r="H23" s="3">
        <f t="shared" ref="H23:H29" si="3">IF(ISTEXT(G23),F23,F23+TIME(0,G23,0))</f>
        <v>0.24791666666666667</v>
      </c>
      <c r="I23" s="3">
        <f t="shared" ref="I23:I30" si="4">L22+TIME(0,E23,0)</f>
        <v>0.56666666666666665</v>
      </c>
      <c r="J23" s="137">
        <v>1</v>
      </c>
      <c r="K23" s="138"/>
      <c r="L23" s="30">
        <f t="shared" ref="L23:L29" si="5">IF(ISTEXT(I23),I23,I23+TIME(0,J23,0))</f>
        <v>0.56736111111111109</v>
      </c>
      <c r="M23" s="29">
        <f t="shared" si="0"/>
        <v>0.32708333333333323</v>
      </c>
      <c r="N23" s="8">
        <v>1</v>
      </c>
      <c r="O23" s="3">
        <f t="shared" ref="O23:O29" si="6">IF(ISTEXT(M23),M23,M23+TIME(0,N23,0))</f>
        <v>0.32777777777777767</v>
      </c>
      <c r="P23" s="22">
        <f t="shared" si="1"/>
        <v>0.64305555555555549</v>
      </c>
      <c r="Q23" s="54">
        <v>1</v>
      </c>
      <c r="R23" s="30">
        <f t="shared" ref="R23:R29" si="7">IF(ISTEXT(P23),P23,P23+TIME(0,N23,0))</f>
        <v>0.64374999999999993</v>
      </c>
    </row>
    <row r="24" spans="1:18" ht="20.25">
      <c r="A24" s="139" t="s">
        <v>51</v>
      </c>
      <c r="B24" s="140"/>
      <c r="C24" s="21">
        <v>14</v>
      </c>
      <c r="D24" s="16">
        <f>C24-C23</f>
        <v>7</v>
      </c>
      <c r="E24" s="16">
        <v>10</v>
      </c>
      <c r="F24" s="29">
        <f t="shared" si="2"/>
        <v>0.25486111111111109</v>
      </c>
      <c r="G24" s="8">
        <v>1</v>
      </c>
      <c r="H24" s="3">
        <f t="shared" si="3"/>
        <v>0.25555555555555554</v>
      </c>
      <c r="I24" s="3">
        <f t="shared" si="4"/>
        <v>0.57430555555555551</v>
      </c>
      <c r="J24" s="137">
        <v>1</v>
      </c>
      <c r="K24" s="138"/>
      <c r="L24" s="30">
        <f t="shared" si="5"/>
        <v>0.57499999999999996</v>
      </c>
      <c r="M24" s="29">
        <f t="shared" si="0"/>
        <v>0.31944444444444436</v>
      </c>
      <c r="N24" s="8">
        <v>1</v>
      </c>
      <c r="O24" s="3">
        <f t="shared" si="6"/>
        <v>0.32013888888888881</v>
      </c>
      <c r="P24" s="22">
        <f t="shared" si="1"/>
        <v>0.63541666666666663</v>
      </c>
      <c r="Q24" s="54">
        <v>1</v>
      </c>
      <c r="R24" s="30">
        <f t="shared" si="7"/>
        <v>0.63611111111111107</v>
      </c>
    </row>
    <row r="25" spans="1:18" ht="20.25">
      <c r="A25" s="139" t="s">
        <v>52</v>
      </c>
      <c r="B25" s="140"/>
      <c r="C25" s="21">
        <v>18</v>
      </c>
      <c r="D25" s="16">
        <f t="shared" ref="D25:D30" si="8">C25-C24</f>
        <v>4</v>
      </c>
      <c r="E25" s="16">
        <v>7</v>
      </c>
      <c r="F25" s="29">
        <f t="shared" si="2"/>
        <v>0.26041666666666663</v>
      </c>
      <c r="G25" s="8">
        <v>1</v>
      </c>
      <c r="H25" s="3">
        <f t="shared" si="3"/>
        <v>0.26111111111111107</v>
      </c>
      <c r="I25" s="3">
        <f t="shared" si="4"/>
        <v>0.57986111111111105</v>
      </c>
      <c r="J25" s="137">
        <v>1</v>
      </c>
      <c r="K25" s="138"/>
      <c r="L25" s="30">
        <f t="shared" si="5"/>
        <v>0.58055555555555549</v>
      </c>
      <c r="M25" s="29">
        <f t="shared" si="0"/>
        <v>0.31388888888888883</v>
      </c>
      <c r="N25" s="8">
        <v>1</v>
      </c>
      <c r="O25" s="3">
        <f t="shared" si="6"/>
        <v>0.31458333333333327</v>
      </c>
      <c r="P25" s="22">
        <f t="shared" si="1"/>
        <v>0.62986111111111109</v>
      </c>
      <c r="Q25" s="54">
        <v>1</v>
      </c>
      <c r="R25" s="30">
        <f t="shared" si="7"/>
        <v>0.63055555555555554</v>
      </c>
    </row>
    <row r="26" spans="1:18" ht="20.25">
      <c r="A26" s="139" t="s">
        <v>53</v>
      </c>
      <c r="B26" s="140"/>
      <c r="C26" s="21">
        <v>22</v>
      </c>
      <c r="D26" s="16">
        <f t="shared" si="8"/>
        <v>4</v>
      </c>
      <c r="E26" s="16">
        <v>6</v>
      </c>
      <c r="F26" s="29">
        <f t="shared" si="2"/>
        <v>0.26527777777777772</v>
      </c>
      <c r="G26" s="8">
        <v>1</v>
      </c>
      <c r="H26" s="3">
        <f t="shared" si="3"/>
        <v>0.26597222222222217</v>
      </c>
      <c r="I26" s="3">
        <f t="shared" si="4"/>
        <v>0.58472222222222214</v>
      </c>
      <c r="J26" s="137">
        <v>1</v>
      </c>
      <c r="K26" s="138"/>
      <c r="L26" s="30">
        <f t="shared" si="5"/>
        <v>0.58541666666666659</v>
      </c>
      <c r="M26" s="29">
        <f t="shared" si="0"/>
        <v>0.30902777777777773</v>
      </c>
      <c r="N26" s="8">
        <v>1</v>
      </c>
      <c r="O26" s="3">
        <f t="shared" si="6"/>
        <v>0.30972222222222218</v>
      </c>
      <c r="P26" s="22">
        <f t="shared" si="1"/>
        <v>0.625</v>
      </c>
      <c r="Q26" s="54">
        <v>1</v>
      </c>
      <c r="R26" s="30">
        <f t="shared" si="7"/>
        <v>0.62569444444444444</v>
      </c>
    </row>
    <row r="27" spans="1:18" ht="18.75" customHeight="1">
      <c r="A27" s="139" t="s">
        <v>54</v>
      </c>
      <c r="B27" s="140"/>
      <c r="C27" s="21">
        <v>27</v>
      </c>
      <c r="D27" s="16">
        <f t="shared" si="8"/>
        <v>5</v>
      </c>
      <c r="E27" s="16">
        <v>8</v>
      </c>
      <c r="F27" s="29">
        <f t="shared" si="2"/>
        <v>0.2715277777777777</v>
      </c>
      <c r="G27" s="8">
        <v>1</v>
      </c>
      <c r="H27" s="3">
        <f t="shared" si="3"/>
        <v>0.27222222222222214</v>
      </c>
      <c r="I27" s="3">
        <f t="shared" si="4"/>
        <v>0.59097222222222212</v>
      </c>
      <c r="J27" s="137">
        <v>1</v>
      </c>
      <c r="K27" s="138"/>
      <c r="L27" s="30">
        <f t="shared" si="5"/>
        <v>0.59166666666666656</v>
      </c>
      <c r="M27" s="29">
        <f t="shared" si="0"/>
        <v>0.30277777777777776</v>
      </c>
      <c r="N27" s="8">
        <v>1</v>
      </c>
      <c r="O27" s="3">
        <f t="shared" si="6"/>
        <v>0.3034722222222222</v>
      </c>
      <c r="P27" s="22">
        <f t="shared" si="1"/>
        <v>0.61875000000000002</v>
      </c>
      <c r="Q27" s="54">
        <v>1</v>
      </c>
      <c r="R27" s="30">
        <f t="shared" si="7"/>
        <v>0.61944444444444446</v>
      </c>
    </row>
    <row r="28" spans="1:18" ht="18.75" customHeight="1">
      <c r="A28" s="139" t="s">
        <v>55</v>
      </c>
      <c r="B28" s="140"/>
      <c r="C28" s="21">
        <v>29</v>
      </c>
      <c r="D28" s="16">
        <f t="shared" si="8"/>
        <v>2</v>
      </c>
      <c r="E28" s="16">
        <v>4</v>
      </c>
      <c r="F28" s="29">
        <f t="shared" si="2"/>
        <v>0.27499999999999991</v>
      </c>
      <c r="G28" s="8">
        <v>1</v>
      </c>
      <c r="H28" s="3">
        <f t="shared" si="3"/>
        <v>0.27569444444444435</v>
      </c>
      <c r="I28" s="3">
        <f t="shared" si="4"/>
        <v>0.59444444444444433</v>
      </c>
      <c r="J28" s="137">
        <v>1</v>
      </c>
      <c r="K28" s="138"/>
      <c r="L28" s="30">
        <f t="shared" si="5"/>
        <v>0.59513888888888877</v>
      </c>
      <c r="M28" s="29">
        <f t="shared" si="0"/>
        <v>0.29930555555555555</v>
      </c>
      <c r="N28" s="8">
        <v>1</v>
      </c>
      <c r="O28" s="3">
        <f t="shared" si="6"/>
        <v>0.3</v>
      </c>
      <c r="P28" s="22">
        <f t="shared" si="1"/>
        <v>0.61527777777777781</v>
      </c>
      <c r="Q28" s="54">
        <v>1</v>
      </c>
      <c r="R28" s="30">
        <f t="shared" si="7"/>
        <v>0.61597222222222225</v>
      </c>
    </row>
    <row r="29" spans="1:18" ht="18.75" customHeight="1">
      <c r="A29" s="139" t="s">
        <v>56</v>
      </c>
      <c r="B29" s="140"/>
      <c r="C29" s="21">
        <v>32</v>
      </c>
      <c r="D29" s="16">
        <f t="shared" si="8"/>
        <v>3</v>
      </c>
      <c r="E29" s="16">
        <v>5</v>
      </c>
      <c r="F29" s="29">
        <f t="shared" si="2"/>
        <v>0.27916666666666656</v>
      </c>
      <c r="G29" s="8">
        <v>1</v>
      </c>
      <c r="H29" s="3">
        <f t="shared" si="3"/>
        <v>0.27986111111111101</v>
      </c>
      <c r="I29" s="3">
        <f t="shared" si="4"/>
        <v>0.59861111111111098</v>
      </c>
      <c r="J29" s="137">
        <v>1</v>
      </c>
      <c r="K29" s="138"/>
      <c r="L29" s="30">
        <f t="shared" si="5"/>
        <v>0.59930555555555542</v>
      </c>
      <c r="M29" s="29">
        <f>O30+(TIME(0,E30,0))</f>
        <v>0.2951388888888889</v>
      </c>
      <c r="N29" s="8">
        <v>1</v>
      </c>
      <c r="O29" s="3">
        <f t="shared" si="6"/>
        <v>0.29583333333333334</v>
      </c>
      <c r="P29" s="22">
        <f>R30+(TIME(0,E30,0))</f>
        <v>0.61111111111111116</v>
      </c>
      <c r="Q29" s="54">
        <v>1</v>
      </c>
      <c r="R29" s="30">
        <f t="shared" si="7"/>
        <v>0.6118055555555556</v>
      </c>
    </row>
    <row r="30" spans="1:18" ht="18.75" customHeight="1" thickBot="1">
      <c r="A30" s="134" t="s">
        <v>57</v>
      </c>
      <c r="B30" s="135"/>
      <c r="C30" s="42">
        <v>35.5</v>
      </c>
      <c r="D30" s="16">
        <f t="shared" si="8"/>
        <v>3.5</v>
      </c>
      <c r="E30" s="16">
        <v>5</v>
      </c>
      <c r="F30" s="31">
        <f t="shared" si="2"/>
        <v>0.28333333333333321</v>
      </c>
      <c r="G30" s="32"/>
      <c r="H30" s="33"/>
      <c r="I30" s="33">
        <f t="shared" si="4"/>
        <v>0.60277777777777763</v>
      </c>
      <c r="J30" s="141"/>
      <c r="K30" s="142"/>
      <c r="L30" s="68"/>
      <c r="M30" s="31"/>
      <c r="N30" s="32"/>
      <c r="O30" s="40">
        <v>0.29166666666666669</v>
      </c>
      <c r="P30" s="34"/>
      <c r="Q30" s="55"/>
      <c r="R30" s="39">
        <v>0.60763888888888895</v>
      </c>
    </row>
    <row r="31" spans="1:18" s="1" customFormat="1" ht="18.75" customHeight="1">
      <c r="E31" s="49">
        <f>SUM(E22:E30)</f>
        <v>51</v>
      </c>
      <c r="F31" s="63" t="s">
        <v>33</v>
      </c>
      <c r="G31" s="64"/>
      <c r="H31" s="65">
        <f>F30-H22</f>
        <v>4.0277777777777662E-2</v>
      </c>
      <c r="I31" s="58"/>
      <c r="J31" s="59"/>
      <c r="K31" s="59"/>
      <c r="L31" s="66">
        <f>I30-L22</f>
        <v>4.0277777777777635E-2</v>
      </c>
      <c r="M31" s="61"/>
      <c r="N31" s="59"/>
      <c r="O31" s="66">
        <f>M22-O30</f>
        <v>4.0277777777777635E-2</v>
      </c>
      <c r="P31" s="59"/>
      <c r="Q31" s="59"/>
      <c r="R31" s="66">
        <f>P22-R30</f>
        <v>4.0277777777777635E-2</v>
      </c>
    </row>
    <row r="32" spans="1:18" s="1" customFormat="1" ht="11.25" customHeight="1">
      <c r="E32" s="75"/>
      <c r="F32" s="64"/>
      <c r="G32" s="64"/>
      <c r="H32" s="76"/>
      <c r="I32" s="58"/>
      <c r="J32" s="59"/>
      <c r="K32" s="59"/>
      <c r="L32" s="62"/>
      <c r="M32" s="61"/>
      <c r="N32" s="59"/>
      <c r="O32" s="62"/>
      <c r="P32" s="59"/>
      <c r="Q32" s="59"/>
      <c r="R32" s="62"/>
    </row>
    <row r="33" spans="3:17" ht="10.5" customHeight="1">
      <c r="M33" s="41"/>
      <c r="N33" s="10"/>
      <c r="O33" s="10"/>
      <c r="P33" s="12"/>
    </row>
    <row r="34" spans="3:17" ht="20.25">
      <c r="C34" s="2" t="s">
        <v>18</v>
      </c>
      <c r="D34" s="2"/>
      <c r="E34" s="2"/>
      <c r="F34" s="2"/>
      <c r="G34" s="45"/>
      <c r="H34" s="45"/>
      <c r="I34" s="45"/>
      <c r="J34" s="47"/>
      <c r="K34" s="47"/>
      <c r="L34" s="47"/>
      <c r="O34" s="48" t="s">
        <v>19</v>
      </c>
      <c r="P34" s="48"/>
    </row>
    <row r="35" spans="3:17" ht="18.75">
      <c r="F35" s="11"/>
      <c r="G35" s="11"/>
      <c r="H35" s="11"/>
      <c r="I35" s="11"/>
      <c r="J35" s="10"/>
      <c r="K35" s="10"/>
      <c r="L35" s="12"/>
    </row>
    <row r="36" spans="3:17" ht="45" customHeight="1"/>
    <row r="37" spans="3:17" ht="18.75">
      <c r="F37" s="6"/>
      <c r="G37" s="7"/>
      <c r="H37" s="7"/>
      <c r="I37" s="7"/>
      <c r="J37" s="7"/>
      <c r="K37" s="7"/>
      <c r="L37" s="7"/>
      <c r="Q37" s="38"/>
    </row>
    <row r="38" spans="3:17" ht="17.25" customHeight="1">
      <c r="I38" s="17"/>
    </row>
    <row r="39" spans="3:17" ht="21">
      <c r="G39" s="143"/>
      <c r="H39" s="143"/>
    </row>
  </sheetData>
  <mergeCells count="53">
    <mergeCell ref="C11:G11"/>
    <mergeCell ref="H11:K11"/>
    <mergeCell ref="L11:N11"/>
    <mergeCell ref="O11:Q11"/>
    <mergeCell ref="O1:S1"/>
    <mergeCell ref="O2:U2"/>
    <mergeCell ref="C7:Q7"/>
    <mergeCell ref="C8:Q8"/>
    <mergeCell ref="C9:Q9"/>
    <mergeCell ref="M15:Q16"/>
    <mergeCell ref="G16:I16"/>
    <mergeCell ref="J16:L16"/>
    <mergeCell ref="C12:G13"/>
    <mergeCell ref="H12:K13"/>
    <mergeCell ref="L12:N13"/>
    <mergeCell ref="O12:Q13"/>
    <mergeCell ref="C14:F14"/>
    <mergeCell ref="G14:I14"/>
    <mergeCell ref="J14:L14"/>
    <mergeCell ref="M14:Q14"/>
    <mergeCell ref="A22:B22"/>
    <mergeCell ref="J22:K22"/>
    <mergeCell ref="A23:B23"/>
    <mergeCell ref="C15:F16"/>
    <mergeCell ref="G15:I15"/>
    <mergeCell ref="J15:L15"/>
    <mergeCell ref="F18:L18"/>
    <mergeCell ref="J23:K23"/>
    <mergeCell ref="M18:R18"/>
    <mergeCell ref="A19:B21"/>
    <mergeCell ref="C19:D20"/>
    <mergeCell ref="E19:E20"/>
    <mergeCell ref="F19:H19"/>
    <mergeCell ref="I19:L19"/>
    <mergeCell ref="M19:O19"/>
    <mergeCell ref="P19:R19"/>
    <mergeCell ref="J20:K20"/>
    <mergeCell ref="J21:K21"/>
    <mergeCell ref="A25:B25"/>
    <mergeCell ref="J25:K25"/>
    <mergeCell ref="A26:B26"/>
    <mergeCell ref="J26:K26"/>
    <mergeCell ref="A24:B24"/>
    <mergeCell ref="J24:K24"/>
    <mergeCell ref="A27:B27"/>
    <mergeCell ref="J27:K27"/>
    <mergeCell ref="G39:H39"/>
    <mergeCell ref="A28:B28"/>
    <mergeCell ref="J28:K28"/>
    <mergeCell ref="A29:B29"/>
    <mergeCell ref="J29:K29"/>
    <mergeCell ref="A30:B30"/>
    <mergeCell ref="J30:K30"/>
  </mergeCells>
  <pageMargins left="0.45" right="0.24" top="1" bottom="0.55000000000000004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летяги понед</vt:lpstr>
      <vt:lpstr>летяги вторник среда</vt:lpstr>
      <vt:lpstr>летяги пятница</vt:lpstr>
      <vt:lpstr>летяги суббота</vt:lpstr>
      <vt:lpstr>летяги воскресенье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NOtoka</dc:creator>
  <cp:lastModifiedBy>User</cp:lastModifiedBy>
  <cp:revision/>
  <cp:lastPrinted>2024-01-19T11:55:20Z</cp:lastPrinted>
  <dcterms:created xsi:type="dcterms:W3CDTF">2012-11-30T09:40:03Z</dcterms:created>
  <dcterms:modified xsi:type="dcterms:W3CDTF">2024-10-03T05:57:35Z</dcterms:modified>
</cp:coreProperties>
</file>